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<sst xmlns="http://schemas.openxmlformats.org/spreadsheetml/2006/main" count="259" uniqueCount="241">
  <si>
    <t>笔试成绩</t>
  </si>
  <si>
    <t>面试成绩</t>
  </si>
  <si>
    <t>俯卧撑（个）</t>
  </si>
  <si>
    <r>
      <t>俯卧撑得分（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分）</t>
    </r>
  </si>
  <si>
    <r>
      <t>10</t>
    </r>
    <r>
      <rPr>
        <sz val="9"/>
        <rFont val="宋体"/>
        <family val="0"/>
      </rPr>
      <t>米</t>
    </r>
    <r>
      <rPr>
        <sz val="9"/>
        <rFont val="Arial"/>
        <family val="2"/>
      </rPr>
      <t>×4</t>
    </r>
    <r>
      <rPr>
        <sz val="9"/>
        <rFont val="宋体"/>
        <family val="0"/>
      </rPr>
      <t>折返跑成绩</t>
    </r>
  </si>
  <si>
    <r>
      <t>10</t>
    </r>
    <r>
      <rPr>
        <sz val="9"/>
        <rFont val="宋体"/>
        <family val="0"/>
      </rPr>
      <t>米</t>
    </r>
    <r>
      <rPr>
        <sz val="9"/>
        <rFont val="Arial"/>
        <family val="2"/>
      </rPr>
      <t>×4</t>
    </r>
    <r>
      <rPr>
        <sz val="9"/>
        <rFont val="宋体"/>
        <family val="0"/>
      </rPr>
      <t>折返跑得分（</t>
    </r>
    <r>
      <rPr>
        <sz val="9"/>
        <rFont val="Arial"/>
        <family val="2"/>
      </rPr>
      <t>30</t>
    </r>
    <r>
      <rPr>
        <sz val="9"/>
        <rFont val="宋体"/>
        <family val="0"/>
      </rPr>
      <t>分）</t>
    </r>
  </si>
  <si>
    <r>
      <t>1000</t>
    </r>
    <r>
      <rPr>
        <sz val="9"/>
        <rFont val="宋体"/>
        <family val="0"/>
      </rPr>
      <t>米成绩</t>
    </r>
  </si>
  <si>
    <r>
      <t>1000</t>
    </r>
    <r>
      <rPr>
        <sz val="9"/>
        <rFont val="宋体"/>
        <family val="0"/>
      </rPr>
      <t>米得分（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分）</t>
    </r>
  </si>
  <si>
    <r>
      <t>笔试得分</t>
    </r>
    <r>
      <rPr>
        <sz val="9"/>
        <rFont val="Times New Roman"/>
        <family val="1"/>
      </rPr>
      <t>30%</t>
    </r>
    <r>
      <rPr>
        <sz val="9"/>
        <rFont val="宋体"/>
        <family val="0"/>
      </rPr>
      <t>折合到总成绩</t>
    </r>
  </si>
  <si>
    <r>
      <t>面试得分</t>
    </r>
    <r>
      <rPr>
        <sz val="9"/>
        <rFont val="Times New Roman"/>
        <family val="1"/>
      </rPr>
      <t>20%</t>
    </r>
    <r>
      <rPr>
        <sz val="9"/>
        <rFont val="宋体"/>
        <family val="0"/>
      </rPr>
      <t>折合到总成绩</t>
    </r>
  </si>
  <si>
    <t>刘柯鑫</t>
  </si>
  <si>
    <t>刘天琪</t>
  </si>
  <si>
    <t>马  健</t>
  </si>
  <si>
    <t>卞志宇</t>
  </si>
  <si>
    <t>李志民</t>
  </si>
  <si>
    <t>张庆林</t>
  </si>
  <si>
    <t>赵文博</t>
  </si>
  <si>
    <t>崔俊杰</t>
  </si>
  <si>
    <t>王  焱</t>
  </si>
  <si>
    <t>杨秉旭</t>
  </si>
  <si>
    <t>屈虹霖</t>
  </si>
  <si>
    <t>付  冬</t>
  </si>
  <si>
    <t>姜  一</t>
  </si>
  <si>
    <t>邵  帅</t>
  </si>
  <si>
    <t>徐  琳</t>
  </si>
  <si>
    <t>杨  斌</t>
  </si>
  <si>
    <t>徐  超</t>
  </si>
  <si>
    <t>曹  阳</t>
  </si>
  <si>
    <t>栾志彬</t>
  </si>
  <si>
    <t>戴金轩</t>
  </si>
  <si>
    <t>王  强</t>
  </si>
  <si>
    <t>宋晓旭</t>
  </si>
  <si>
    <t>徐晨亮</t>
  </si>
  <si>
    <t>金咸洁</t>
  </si>
  <si>
    <t>杨昕霖</t>
  </si>
  <si>
    <t>姜  涛</t>
  </si>
  <si>
    <t>王乾宇</t>
  </si>
  <si>
    <t>马端皓</t>
  </si>
  <si>
    <t>董晟均</t>
  </si>
  <si>
    <t>刘炫辉</t>
  </si>
  <si>
    <t>沈文强</t>
  </si>
  <si>
    <t>青石镇</t>
  </si>
  <si>
    <t>史立新</t>
  </si>
  <si>
    <t>邓晓明</t>
  </si>
  <si>
    <t>朱原彤</t>
  </si>
  <si>
    <t>范海龙</t>
  </si>
  <si>
    <t>隋  亮</t>
  </si>
  <si>
    <t>徐海天</t>
  </si>
  <si>
    <t>孙永博</t>
  </si>
  <si>
    <t>高平仁</t>
  </si>
  <si>
    <t>胡  斌</t>
  </si>
  <si>
    <t>许祖益</t>
  </si>
  <si>
    <t>艾立勇</t>
  </si>
  <si>
    <t>鲁香日</t>
  </si>
  <si>
    <t>汪  启</t>
  </si>
  <si>
    <t>丁浩洲</t>
  </si>
  <si>
    <t>姜立鑫</t>
  </si>
  <si>
    <t>郝安明</t>
  </si>
  <si>
    <t>陈  龙</t>
  </si>
  <si>
    <t>赵延霖</t>
  </si>
  <si>
    <t>林雨泽</t>
  </si>
  <si>
    <t>肖德崎</t>
  </si>
  <si>
    <t>刘禹辰</t>
  </si>
  <si>
    <t>李洪亮</t>
  </si>
  <si>
    <t>刘树新</t>
  </si>
  <si>
    <t>陈星宏</t>
  </si>
  <si>
    <t>李晓龙</t>
  </si>
  <si>
    <t>张代华</t>
  </si>
  <si>
    <t>市直</t>
  </si>
  <si>
    <t>考号</t>
  </si>
  <si>
    <t>太王镇</t>
  </si>
  <si>
    <t>麻线乡</t>
  </si>
  <si>
    <t>凉水乡</t>
  </si>
  <si>
    <t>清河镇</t>
  </si>
  <si>
    <t>财源镇</t>
  </si>
  <si>
    <t>头道镇</t>
  </si>
  <si>
    <t>花甸镇</t>
  </si>
  <si>
    <t>台上镇</t>
  </si>
  <si>
    <t>04</t>
  </si>
  <si>
    <t>23</t>
  </si>
  <si>
    <t>24</t>
  </si>
  <si>
    <t>05</t>
  </si>
  <si>
    <t>22</t>
  </si>
  <si>
    <t>14</t>
  </si>
  <si>
    <t>20</t>
  </si>
  <si>
    <t>03</t>
  </si>
  <si>
    <t>16</t>
  </si>
  <si>
    <t>15</t>
  </si>
  <si>
    <t>07</t>
  </si>
  <si>
    <t>25</t>
  </si>
  <si>
    <t>27</t>
  </si>
  <si>
    <t>13</t>
  </si>
  <si>
    <t>12</t>
  </si>
  <si>
    <t>21</t>
  </si>
  <si>
    <t>11</t>
  </si>
  <si>
    <t>09</t>
  </si>
  <si>
    <t>06</t>
  </si>
  <si>
    <t>17</t>
  </si>
  <si>
    <t>01</t>
  </si>
  <si>
    <t>26</t>
  </si>
  <si>
    <t>28</t>
  </si>
  <si>
    <t>02</t>
  </si>
  <si>
    <t>08</t>
  </si>
  <si>
    <t>19</t>
  </si>
  <si>
    <t>38</t>
  </si>
  <si>
    <t>36</t>
  </si>
  <si>
    <t>37</t>
  </si>
  <si>
    <t>35</t>
  </si>
  <si>
    <t>34</t>
  </si>
  <si>
    <t>33</t>
  </si>
  <si>
    <t>32</t>
  </si>
  <si>
    <t>30</t>
  </si>
  <si>
    <t>31</t>
  </si>
  <si>
    <t>39</t>
  </si>
  <si>
    <t>40</t>
  </si>
  <si>
    <t>41</t>
  </si>
  <si>
    <t>43</t>
  </si>
  <si>
    <t>48</t>
  </si>
  <si>
    <t>42</t>
  </si>
  <si>
    <t>29</t>
  </si>
  <si>
    <t>44</t>
  </si>
  <si>
    <t>46</t>
  </si>
  <si>
    <t>45</t>
  </si>
  <si>
    <t>50</t>
  </si>
  <si>
    <t>54</t>
  </si>
  <si>
    <t>47</t>
  </si>
  <si>
    <t>58</t>
  </si>
  <si>
    <t>52</t>
  </si>
  <si>
    <t>57</t>
  </si>
  <si>
    <t>53</t>
  </si>
  <si>
    <t>55</t>
  </si>
  <si>
    <t>51</t>
  </si>
  <si>
    <t>56</t>
  </si>
  <si>
    <t>招聘
区域</t>
  </si>
  <si>
    <r>
      <t>姓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</si>
  <si>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r>
      <t>体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能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测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试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成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绩</t>
    </r>
  </si>
  <si>
    <r>
      <t>总成绩</t>
    </r>
    <r>
      <rPr>
        <sz val="9"/>
        <rFont val="宋体"/>
        <family val="0"/>
      </rPr>
      <t>（体能、笔试、面试）</t>
    </r>
  </si>
  <si>
    <r>
      <t>名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次</t>
    </r>
  </si>
  <si>
    <t>缺考</t>
  </si>
  <si>
    <t>刘全礼</t>
  </si>
  <si>
    <t>齐  飞</t>
  </si>
  <si>
    <t>11"84</t>
  </si>
  <si>
    <t>12"42</t>
  </si>
  <si>
    <t>11"93</t>
  </si>
  <si>
    <t>11"21</t>
  </si>
  <si>
    <t>11"35</t>
  </si>
  <si>
    <t>12"00</t>
  </si>
  <si>
    <t>11"47</t>
  </si>
  <si>
    <t>11"51</t>
  </si>
  <si>
    <t>13"18</t>
  </si>
  <si>
    <t>12"21</t>
  </si>
  <si>
    <t>11"61</t>
  </si>
  <si>
    <t>11"95</t>
  </si>
  <si>
    <t>10"68</t>
  </si>
  <si>
    <t>11"45</t>
  </si>
  <si>
    <t>11"85</t>
  </si>
  <si>
    <t>11"29</t>
  </si>
  <si>
    <t>11"52</t>
  </si>
  <si>
    <t>11"09</t>
  </si>
  <si>
    <t>10"87</t>
  </si>
  <si>
    <t>10"43</t>
  </si>
  <si>
    <t>11"38</t>
  </si>
  <si>
    <t>10"98</t>
  </si>
  <si>
    <t>12"64</t>
  </si>
  <si>
    <t>13"34</t>
  </si>
  <si>
    <t>12"76</t>
  </si>
  <si>
    <t>12"84</t>
  </si>
  <si>
    <t>11"89</t>
  </si>
  <si>
    <t>11"90</t>
  </si>
  <si>
    <t>11"11</t>
  </si>
  <si>
    <t>11"93</t>
  </si>
  <si>
    <t>13"05</t>
  </si>
  <si>
    <t>12"77</t>
  </si>
  <si>
    <t>11"62</t>
  </si>
  <si>
    <t>11"38</t>
  </si>
  <si>
    <t>11"53</t>
  </si>
  <si>
    <t>10"97</t>
  </si>
  <si>
    <t>12"10</t>
  </si>
  <si>
    <t>12"58</t>
  </si>
  <si>
    <t>14"43</t>
  </si>
  <si>
    <t>12"09</t>
  </si>
  <si>
    <t>10"87</t>
  </si>
  <si>
    <t>11"08</t>
  </si>
  <si>
    <t>10"61</t>
  </si>
  <si>
    <t>14"81</t>
  </si>
  <si>
    <t>12"01</t>
  </si>
  <si>
    <t>13"03</t>
  </si>
  <si>
    <t>12"26</t>
  </si>
  <si>
    <t>11"56</t>
  </si>
  <si>
    <t>12"45</t>
  </si>
  <si>
    <t>12"08</t>
  </si>
  <si>
    <t>13"51</t>
  </si>
  <si>
    <r>
      <t>体能测试总得分（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分）</t>
    </r>
  </si>
  <si>
    <r>
      <t>体能总得分</t>
    </r>
    <r>
      <rPr>
        <sz val="9"/>
        <color indexed="8"/>
        <rFont val="Times New Roman"/>
        <family val="1"/>
      </rPr>
      <t>50%</t>
    </r>
    <r>
      <rPr>
        <sz val="9"/>
        <color indexed="8"/>
        <rFont val="宋体"/>
        <family val="0"/>
      </rPr>
      <t>折合到总成绩</t>
    </r>
  </si>
  <si>
    <r>
      <t>2015</t>
    </r>
    <r>
      <rPr>
        <b/>
        <sz val="18"/>
        <rFont val="宋体"/>
        <family val="0"/>
      </rPr>
      <t>年集安市招聘校园专业保安员笔试、体能测试、面试总成绩单</t>
    </r>
  </si>
  <si>
    <t>笔试得分</t>
  </si>
  <si>
    <t>面试得分</t>
  </si>
  <si>
    <t>3'48"</t>
  </si>
  <si>
    <t>3'45"</t>
  </si>
  <si>
    <t>3'38"</t>
  </si>
  <si>
    <t>4'00"</t>
  </si>
  <si>
    <t>3'44"</t>
  </si>
  <si>
    <t>4'26"</t>
  </si>
  <si>
    <t>4'47"</t>
  </si>
  <si>
    <t>4'40"</t>
  </si>
  <si>
    <t>4'35"</t>
  </si>
  <si>
    <t>4'50"</t>
  </si>
  <si>
    <t>4'28"</t>
  </si>
  <si>
    <t>5'15"</t>
  </si>
  <si>
    <t>5'02"</t>
  </si>
  <si>
    <t>4'58"</t>
  </si>
  <si>
    <t>4'42"</t>
  </si>
  <si>
    <t>5'13"</t>
  </si>
  <si>
    <t>4'55"</t>
  </si>
  <si>
    <t>6'04"</t>
  </si>
  <si>
    <t>5'30"</t>
  </si>
  <si>
    <t>5'20"</t>
  </si>
  <si>
    <t>7'04"</t>
  </si>
  <si>
    <t>8'33"</t>
  </si>
  <si>
    <t>8'29"</t>
  </si>
  <si>
    <t>放弃</t>
  </si>
  <si>
    <t>4'17"</t>
  </si>
  <si>
    <t>5'09"</t>
  </si>
  <si>
    <t>4'36"</t>
  </si>
  <si>
    <t>6'02"</t>
  </si>
  <si>
    <t>6'40"</t>
  </si>
  <si>
    <t>4'21"</t>
  </si>
  <si>
    <t>4'59"</t>
  </si>
  <si>
    <t>4'13"</t>
  </si>
  <si>
    <t>4'22"</t>
  </si>
  <si>
    <t>4'34"</t>
  </si>
  <si>
    <t>3'56"</t>
  </si>
  <si>
    <t>3'57"</t>
  </si>
  <si>
    <t>6'12"</t>
  </si>
  <si>
    <t>4'19"</t>
  </si>
  <si>
    <t>4'29"</t>
  </si>
  <si>
    <t>4'08"</t>
  </si>
  <si>
    <t>4'45"</t>
  </si>
  <si>
    <t>5'27"</t>
  </si>
  <si>
    <t>5'23"</t>
  </si>
  <si>
    <t>11"10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</si>
</sst>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15">
    <font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name val="Arial"/>
      <family val="2"/>
    </font>
    <font>
      <sz val="10.5"/>
      <name val="宋体"/>
      <family val="0"/>
    </font>
    <font>
      <sz val="10.5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80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80" fontId="10" fillId="0" borderId="1" xfId="0" applyNumberFormat="1" applyFont="1" applyBorder="1" applyAlignment="1">
      <alignment horizontal="center" vertical="top" wrapText="1"/>
    </xf>
    <xf numFmtId="181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31" fontId="12" fillId="0" borderId="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34">
      <selection activeCell="Q45" sqref="Q45"/>
    </sheetView>
  </sheetViews>
  <sheetFormatPr defaultColWidth="9.00390625" defaultRowHeight="14.25"/>
  <cols>
    <col min="1" max="1" width="7.875" style="0" customWidth="1"/>
    <col min="2" max="2" width="6.75390625" style="3" customWidth="1"/>
    <col min="4" max="5" width="7.625" style="0" customWidth="1"/>
    <col min="6" max="9" width="7.125" style="0" customWidth="1"/>
    <col min="10" max="10" width="7.50390625" style="10" customWidth="1"/>
    <col min="11" max="11" width="8.50390625" style="10" customWidth="1"/>
    <col min="12" max="12" width="7.00390625" style="0" customWidth="1"/>
    <col min="13" max="13" width="8.125" style="0" customWidth="1"/>
    <col min="14" max="14" width="7.00390625" style="0" customWidth="1"/>
    <col min="15" max="15" width="7.875" style="0" customWidth="1"/>
    <col min="16" max="16" width="7.75390625" style="0" customWidth="1"/>
    <col min="17" max="17" width="8.875" style="0" customWidth="1"/>
  </cols>
  <sheetData>
    <row r="1" spans="1:17" ht="23.25">
      <c r="A1" s="19" t="s">
        <v>194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" customHeight="1">
      <c r="A2" s="14"/>
      <c r="B2" s="14"/>
      <c r="C2" s="14"/>
      <c r="D2" s="14"/>
      <c r="E2" s="11"/>
      <c r="F2" s="11"/>
      <c r="G2" s="11"/>
      <c r="H2" s="11"/>
      <c r="I2" s="11"/>
      <c r="J2" s="11"/>
      <c r="K2" s="11"/>
      <c r="L2" s="11"/>
      <c r="M2" s="11"/>
      <c r="N2" s="11"/>
      <c r="O2" s="14">
        <v>42017</v>
      </c>
      <c r="P2" s="14"/>
      <c r="Q2" s="14"/>
    </row>
    <row r="3" spans="1:17" ht="14.25" customHeight="1">
      <c r="A3" s="13" t="s">
        <v>133</v>
      </c>
      <c r="B3" s="17" t="s">
        <v>69</v>
      </c>
      <c r="C3" s="13" t="s">
        <v>134</v>
      </c>
      <c r="D3" s="13" t="s">
        <v>135</v>
      </c>
      <c r="E3" s="13"/>
      <c r="F3" s="13"/>
      <c r="G3" s="13"/>
      <c r="H3" s="13"/>
      <c r="I3" s="13"/>
      <c r="J3" s="13"/>
      <c r="K3" s="13"/>
      <c r="L3" s="13" t="s">
        <v>0</v>
      </c>
      <c r="M3" s="13"/>
      <c r="N3" s="13" t="s">
        <v>1</v>
      </c>
      <c r="O3" s="13"/>
      <c r="P3" s="13" t="s">
        <v>136</v>
      </c>
      <c r="Q3" s="13" t="s">
        <v>137</v>
      </c>
    </row>
    <row r="4" spans="1:17" ht="14.25">
      <c r="A4" s="13"/>
      <c r="B4" s="1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24" customHeight="1">
      <c r="A5" s="13"/>
      <c r="B5" s="17"/>
      <c r="C5" s="13"/>
      <c r="D5" s="16" t="s">
        <v>2</v>
      </c>
      <c r="E5" s="16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5" t="s">
        <v>192</v>
      </c>
      <c r="K5" s="15" t="s">
        <v>193</v>
      </c>
      <c r="L5" s="21" t="s">
        <v>195</v>
      </c>
      <c r="M5" s="16" t="s">
        <v>8</v>
      </c>
      <c r="N5" s="21" t="s">
        <v>196</v>
      </c>
      <c r="O5" s="16" t="s">
        <v>9</v>
      </c>
      <c r="P5" s="13"/>
      <c r="Q5" s="13"/>
    </row>
    <row r="6" spans="1:17" ht="18.75" customHeight="1">
      <c r="A6" s="13"/>
      <c r="B6" s="17"/>
      <c r="C6" s="13"/>
      <c r="D6" s="16"/>
      <c r="E6" s="16"/>
      <c r="F6" s="18"/>
      <c r="G6" s="18"/>
      <c r="H6" s="18"/>
      <c r="I6" s="18"/>
      <c r="J6" s="15"/>
      <c r="K6" s="15"/>
      <c r="L6" s="22"/>
      <c r="M6" s="16"/>
      <c r="N6" s="22"/>
      <c r="O6" s="16"/>
      <c r="P6" s="13"/>
      <c r="Q6" s="13"/>
    </row>
    <row r="7" spans="1:17" ht="14.25">
      <c r="A7" s="13" t="s">
        <v>68</v>
      </c>
      <c r="B7" s="4" t="s">
        <v>86</v>
      </c>
      <c r="C7" s="1" t="s">
        <v>19</v>
      </c>
      <c r="D7" s="5">
        <v>35</v>
      </c>
      <c r="E7" s="5">
        <v>30</v>
      </c>
      <c r="F7" s="5" t="s">
        <v>148</v>
      </c>
      <c r="G7" s="5">
        <v>22.5</v>
      </c>
      <c r="H7" s="5" t="s">
        <v>197</v>
      </c>
      <c r="I7" s="5">
        <v>40</v>
      </c>
      <c r="J7" s="8">
        <f aca="true" t="shared" si="0" ref="J7:J32">E7+G7+I7</f>
        <v>92.5</v>
      </c>
      <c r="K7" s="9">
        <f aca="true" t="shared" si="1" ref="K7:K32">J7*0.5</f>
        <v>46.25</v>
      </c>
      <c r="L7" s="5">
        <v>84</v>
      </c>
      <c r="M7" s="6">
        <f aca="true" t="shared" si="2" ref="M7:M32">L7*0.3</f>
        <v>25.2</v>
      </c>
      <c r="N7" s="5">
        <v>98</v>
      </c>
      <c r="O7" s="12">
        <f aca="true" t="shared" si="3" ref="O7:O32">N7*0.2</f>
        <v>19.6</v>
      </c>
      <c r="P7" s="12">
        <f aca="true" t="shared" si="4" ref="P7:P32">K7+M7+O7</f>
        <v>91.05000000000001</v>
      </c>
      <c r="Q7" s="5">
        <v>1</v>
      </c>
    </row>
    <row r="8" spans="1:17" ht="14.25">
      <c r="A8" s="13"/>
      <c r="B8" s="4" t="s">
        <v>95</v>
      </c>
      <c r="C8" s="1" t="s">
        <v>28</v>
      </c>
      <c r="D8" s="5">
        <v>35</v>
      </c>
      <c r="E8" s="5">
        <v>30</v>
      </c>
      <c r="F8" s="5" t="s">
        <v>156</v>
      </c>
      <c r="G8" s="5">
        <v>24</v>
      </c>
      <c r="H8" s="5" t="s">
        <v>198</v>
      </c>
      <c r="I8" s="5">
        <v>40</v>
      </c>
      <c r="J8" s="8">
        <f t="shared" si="0"/>
        <v>94</v>
      </c>
      <c r="K8" s="9">
        <f t="shared" si="1"/>
        <v>47</v>
      </c>
      <c r="L8" s="5">
        <v>76</v>
      </c>
      <c r="M8" s="6">
        <f t="shared" si="2"/>
        <v>22.8</v>
      </c>
      <c r="N8" s="5">
        <v>98.2</v>
      </c>
      <c r="O8" s="12">
        <f t="shared" si="3"/>
        <v>19.64</v>
      </c>
      <c r="P8" s="12">
        <f t="shared" si="4"/>
        <v>89.44</v>
      </c>
      <c r="Q8" s="5">
        <v>2</v>
      </c>
    </row>
    <row r="9" spans="1:17" ht="14.25">
      <c r="A9" s="13"/>
      <c r="B9" s="4" t="s">
        <v>91</v>
      </c>
      <c r="C9" s="1" t="s">
        <v>24</v>
      </c>
      <c r="D9" s="5">
        <v>35</v>
      </c>
      <c r="E9" s="5">
        <v>30</v>
      </c>
      <c r="F9" s="5" t="s">
        <v>153</v>
      </c>
      <c r="G9" s="5">
        <v>27</v>
      </c>
      <c r="H9" s="5" t="s">
        <v>199</v>
      </c>
      <c r="I9" s="5">
        <v>40</v>
      </c>
      <c r="J9" s="8">
        <f t="shared" si="0"/>
        <v>97</v>
      </c>
      <c r="K9" s="9">
        <f t="shared" si="1"/>
        <v>48.5</v>
      </c>
      <c r="L9" s="5">
        <v>66</v>
      </c>
      <c r="M9" s="6">
        <f t="shared" si="2"/>
        <v>19.8</v>
      </c>
      <c r="N9" s="5">
        <v>97.2</v>
      </c>
      <c r="O9" s="12">
        <f t="shared" si="3"/>
        <v>19.44</v>
      </c>
      <c r="P9" s="12">
        <f t="shared" si="4"/>
        <v>87.74</v>
      </c>
      <c r="Q9" s="5">
        <v>3</v>
      </c>
    </row>
    <row r="10" spans="1:17" ht="14.25">
      <c r="A10" s="13"/>
      <c r="B10" s="4" t="s">
        <v>82</v>
      </c>
      <c r="C10" s="1" t="s">
        <v>14</v>
      </c>
      <c r="D10" s="5">
        <v>35</v>
      </c>
      <c r="E10" s="5">
        <v>30</v>
      </c>
      <c r="F10" s="5" t="s">
        <v>144</v>
      </c>
      <c r="G10" s="5">
        <v>24</v>
      </c>
      <c r="H10" s="5" t="s">
        <v>200</v>
      </c>
      <c r="I10" s="5">
        <v>40</v>
      </c>
      <c r="J10" s="8">
        <f t="shared" si="0"/>
        <v>94</v>
      </c>
      <c r="K10" s="9">
        <f t="shared" si="1"/>
        <v>47</v>
      </c>
      <c r="L10" s="5">
        <v>64</v>
      </c>
      <c r="M10" s="6">
        <f t="shared" si="2"/>
        <v>19.2</v>
      </c>
      <c r="N10" s="5">
        <v>94.5</v>
      </c>
      <c r="O10" s="12">
        <f t="shared" si="3"/>
        <v>18.900000000000002</v>
      </c>
      <c r="P10" s="12">
        <f t="shared" si="4"/>
        <v>85.10000000000001</v>
      </c>
      <c r="Q10" s="5">
        <v>4</v>
      </c>
    </row>
    <row r="11" spans="1:17" ht="14.25">
      <c r="A11" s="13"/>
      <c r="B11" s="4" t="s">
        <v>97</v>
      </c>
      <c r="C11" s="2" t="s">
        <v>29</v>
      </c>
      <c r="D11" s="5">
        <v>35</v>
      </c>
      <c r="E11" s="5">
        <v>30</v>
      </c>
      <c r="F11" s="5" t="s">
        <v>158</v>
      </c>
      <c r="G11" s="5">
        <v>24</v>
      </c>
      <c r="H11" s="5" t="s">
        <v>201</v>
      </c>
      <c r="I11" s="5">
        <v>40</v>
      </c>
      <c r="J11" s="8">
        <f t="shared" si="0"/>
        <v>94</v>
      </c>
      <c r="K11" s="9">
        <f t="shared" si="1"/>
        <v>47</v>
      </c>
      <c r="L11" s="5">
        <v>64</v>
      </c>
      <c r="M11" s="6">
        <f t="shared" si="2"/>
        <v>19.2</v>
      </c>
      <c r="N11" s="5">
        <v>93.2</v>
      </c>
      <c r="O11" s="12">
        <f t="shared" si="3"/>
        <v>18.64</v>
      </c>
      <c r="P11" s="12">
        <f t="shared" si="4"/>
        <v>84.84</v>
      </c>
      <c r="Q11" s="5">
        <v>5</v>
      </c>
    </row>
    <row r="12" spans="1:17" ht="14.25">
      <c r="A12" s="13"/>
      <c r="B12" s="4" t="s">
        <v>100</v>
      </c>
      <c r="C12" s="2" t="s">
        <v>32</v>
      </c>
      <c r="D12" s="5">
        <v>35</v>
      </c>
      <c r="E12" s="5">
        <v>30</v>
      </c>
      <c r="F12" s="5" t="s">
        <v>161</v>
      </c>
      <c r="G12" s="5">
        <v>22.5</v>
      </c>
      <c r="H12" s="5" t="s">
        <v>202</v>
      </c>
      <c r="I12" s="5">
        <v>26</v>
      </c>
      <c r="J12" s="8">
        <f t="shared" si="0"/>
        <v>78.5</v>
      </c>
      <c r="K12" s="9">
        <f t="shared" si="1"/>
        <v>39.25</v>
      </c>
      <c r="L12" s="5">
        <v>84</v>
      </c>
      <c r="M12" s="6">
        <f t="shared" si="2"/>
        <v>25.2</v>
      </c>
      <c r="N12" s="5">
        <v>97.6</v>
      </c>
      <c r="O12" s="12">
        <f t="shared" si="3"/>
        <v>19.52</v>
      </c>
      <c r="P12" s="12">
        <f t="shared" si="4"/>
        <v>83.97</v>
      </c>
      <c r="Q12" s="5">
        <v>6</v>
      </c>
    </row>
    <row r="13" spans="1:17" ht="14.25">
      <c r="A13" s="13"/>
      <c r="B13" s="4" t="s">
        <v>83</v>
      </c>
      <c r="C13" s="1" t="s">
        <v>15</v>
      </c>
      <c r="D13" s="5">
        <v>35</v>
      </c>
      <c r="E13" s="5">
        <v>30</v>
      </c>
      <c r="F13" s="5" t="s">
        <v>145</v>
      </c>
      <c r="G13" s="5">
        <v>22.5</v>
      </c>
      <c r="H13" s="5" t="s">
        <v>203</v>
      </c>
      <c r="I13" s="5">
        <v>18</v>
      </c>
      <c r="J13" s="8">
        <f t="shared" si="0"/>
        <v>70.5</v>
      </c>
      <c r="K13" s="9">
        <f t="shared" si="1"/>
        <v>35.25</v>
      </c>
      <c r="L13" s="5">
        <v>94</v>
      </c>
      <c r="M13" s="6">
        <f t="shared" si="2"/>
        <v>28.2</v>
      </c>
      <c r="N13" s="5">
        <v>98.6</v>
      </c>
      <c r="O13" s="12">
        <f t="shared" si="3"/>
        <v>19.72</v>
      </c>
      <c r="P13" s="12">
        <f t="shared" si="4"/>
        <v>83.17</v>
      </c>
      <c r="Q13" s="5">
        <v>7</v>
      </c>
    </row>
    <row r="14" spans="1:17" ht="14.25">
      <c r="A14" s="13"/>
      <c r="B14" s="4" t="s">
        <v>85</v>
      </c>
      <c r="C14" s="1" t="s">
        <v>17</v>
      </c>
      <c r="D14" s="5">
        <v>35</v>
      </c>
      <c r="E14" s="5">
        <v>30</v>
      </c>
      <c r="F14" s="5" t="s">
        <v>147</v>
      </c>
      <c r="G14" s="5">
        <v>22.5</v>
      </c>
      <c r="H14" s="5" t="s">
        <v>204</v>
      </c>
      <c r="I14" s="5">
        <v>22</v>
      </c>
      <c r="J14" s="8">
        <f t="shared" si="0"/>
        <v>74.5</v>
      </c>
      <c r="K14" s="9">
        <f t="shared" si="1"/>
        <v>37.25</v>
      </c>
      <c r="L14" s="5">
        <v>80</v>
      </c>
      <c r="M14" s="6">
        <f t="shared" si="2"/>
        <v>24</v>
      </c>
      <c r="N14" s="5">
        <v>96</v>
      </c>
      <c r="O14" s="12">
        <f t="shared" si="3"/>
        <v>19.200000000000003</v>
      </c>
      <c r="P14" s="12">
        <f t="shared" si="4"/>
        <v>80.45</v>
      </c>
      <c r="Q14" s="5">
        <v>8</v>
      </c>
    </row>
    <row r="15" spans="1:17" ht="14.25">
      <c r="A15" s="13"/>
      <c r="B15" s="4" t="s">
        <v>79</v>
      </c>
      <c r="C15" s="1" t="s">
        <v>10</v>
      </c>
      <c r="D15" s="5">
        <v>30</v>
      </c>
      <c r="E15" s="5">
        <v>24</v>
      </c>
      <c r="F15" s="5" t="s">
        <v>240</v>
      </c>
      <c r="G15" s="5">
        <v>24</v>
      </c>
      <c r="H15" s="5" t="s">
        <v>205</v>
      </c>
      <c r="I15" s="5">
        <v>24</v>
      </c>
      <c r="J15" s="8">
        <f t="shared" si="0"/>
        <v>72</v>
      </c>
      <c r="K15" s="9">
        <f t="shared" si="1"/>
        <v>36</v>
      </c>
      <c r="L15" s="5">
        <v>66</v>
      </c>
      <c r="M15" s="6">
        <f t="shared" si="2"/>
        <v>19.8</v>
      </c>
      <c r="N15" s="5">
        <v>96.2</v>
      </c>
      <c r="O15" s="12">
        <f t="shared" si="3"/>
        <v>19.240000000000002</v>
      </c>
      <c r="P15" s="12">
        <f t="shared" si="4"/>
        <v>75.03999999999999</v>
      </c>
      <c r="Q15" s="5">
        <v>9</v>
      </c>
    </row>
    <row r="16" spans="1:17" ht="14.25">
      <c r="A16" s="13"/>
      <c r="B16" s="4" t="s">
        <v>96</v>
      </c>
      <c r="C16" s="1" t="s">
        <v>140</v>
      </c>
      <c r="D16" s="5">
        <v>35</v>
      </c>
      <c r="E16" s="5">
        <v>30</v>
      </c>
      <c r="F16" s="5" t="s">
        <v>157</v>
      </c>
      <c r="G16" s="5">
        <v>22.5</v>
      </c>
      <c r="H16" s="5" t="s">
        <v>206</v>
      </c>
      <c r="I16" s="5">
        <v>18</v>
      </c>
      <c r="J16" s="8">
        <f t="shared" si="0"/>
        <v>70.5</v>
      </c>
      <c r="K16" s="9">
        <f t="shared" si="1"/>
        <v>35.25</v>
      </c>
      <c r="L16" s="5">
        <v>66</v>
      </c>
      <c r="M16" s="6">
        <f t="shared" si="2"/>
        <v>19.8</v>
      </c>
      <c r="N16" s="5">
        <v>94.6</v>
      </c>
      <c r="O16" s="12">
        <f t="shared" si="3"/>
        <v>18.919999999999998</v>
      </c>
      <c r="P16" s="12">
        <f t="shared" si="4"/>
        <v>73.97</v>
      </c>
      <c r="Q16" s="5">
        <v>10</v>
      </c>
    </row>
    <row r="17" spans="1:17" ht="14.25">
      <c r="A17" s="13"/>
      <c r="B17" s="4" t="s">
        <v>93</v>
      </c>
      <c r="C17" s="1" t="s">
        <v>26</v>
      </c>
      <c r="D17" s="5">
        <v>35</v>
      </c>
      <c r="E17" s="5">
        <v>30</v>
      </c>
      <c r="F17" s="5" t="s">
        <v>155</v>
      </c>
      <c r="G17" s="5">
        <v>21</v>
      </c>
      <c r="H17" s="5" t="s">
        <v>207</v>
      </c>
      <c r="I17" s="5">
        <v>26</v>
      </c>
      <c r="J17" s="8">
        <f t="shared" si="0"/>
        <v>77</v>
      </c>
      <c r="K17" s="9">
        <f t="shared" si="1"/>
        <v>38.5</v>
      </c>
      <c r="L17" s="5">
        <v>52</v>
      </c>
      <c r="M17" s="6">
        <f t="shared" si="2"/>
        <v>15.6</v>
      </c>
      <c r="N17" s="5">
        <v>96.4</v>
      </c>
      <c r="O17" s="12">
        <f t="shared" si="3"/>
        <v>19.28</v>
      </c>
      <c r="P17" s="12">
        <f t="shared" si="4"/>
        <v>73.38</v>
      </c>
      <c r="Q17" s="5">
        <v>11</v>
      </c>
    </row>
    <row r="18" spans="1:17" ht="14.25">
      <c r="A18" s="13"/>
      <c r="B18" s="4" t="s">
        <v>101</v>
      </c>
      <c r="C18" s="2" t="s">
        <v>33</v>
      </c>
      <c r="D18" s="5">
        <v>35</v>
      </c>
      <c r="E18" s="5">
        <v>30</v>
      </c>
      <c r="F18" s="5" t="s">
        <v>162</v>
      </c>
      <c r="G18" s="5">
        <v>25.5</v>
      </c>
      <c r="H18" s="5" t="s">
        <v>208</v>
      </c>
      <c r="I18" s="5">
        <v>8</v>
      </c>
      <c r="J18" s="8">
        <f t="shared" si="0"/>
        <v>63.5</v>
      </c>
      <c r="K18" s="9">
        <f t="shared" si="1"/>
        <v>31.75</v>
      </c>
      <c r="L18" s="5">
        <v>72</v>
      </c>
      <c r="M18" s="6">
        <f t="shared" si="2"/>
        <v>21.599999999999998</v>
      </c>
      <c r="N18" s="5">
        <v>97</v>
      </c>
      <c r="O18" s="12">
        <f t="shared" si="3"/>
        <v>19.400000000000002</v>
      </c>
      <c r="P18" s="12">
        <f t="shared" si="4"/>
        <v>72.75</v>
      </c>
      <c r="Q18" s="5">
        <v>12</v>
      </c>
    </row>
    <row r="19" spans="1:17" ht="14.25">
      <c r="A19" s="13"/>
      <c r="B19" s="4" t="s">
        <v>99</v>
      </c>
      <c r="C19" s="2" t="s">
        <v>31</v>
      </c>
      <c r="D19" s="5">
        <v>35</v>
      </c>
      <c r="E19" s="5">
        <v>30</v>
      </c>
      <c r="F19" s="5" t="s">
        <v>160</v>
      </c>
      <c r="G19" s="5">
        <v>27</v>
      </c>
      <c r="H19" s="5" t="s">
        <v>209</v>
      </c>
      <c r="I19" s="5">
        <v>12</v>
      </c>
      <c r="J19" s="8">
        <f t="shared" si="0"/>
        <v>69</v>
      </c>
      <c r="K19" s="9">
        <f t="shared" si="1"/>
        <v>34.5</v>
      </c>
      <c r="L19" s="5">
        <v>58</v>
      </c>
      <c r="M19" s="6">
        <f t="shared" si="2"/>
        <v>17.4</v>
      </c>
      <c r="N19" s="5">
        <v>96.9</v>
      </c>
      <c r="O19" s="12">
        <f t="shared" si="3"/>
        <v>19.380000000000003</v>
      </c>
      <c r="P19" s="12">
        <f t="shared" si="4"/>
        <v>71.28</v>
      </c>
      <c r="Q19" s="5">
        <v>13</v>
      </c>
    </row>
    <row r="20" spans="1:17" ht="14.25">
      <c r="A20" s="13"/>
      <c r="B20" s="4" t="s">
        <v>78</v>
      </c>
      <c r="C20" s="1" t="s">
        <v>11</v>
      </c>
      <c r="D20" s="5">
        <v>35</v>
      </c>
      <c r="E20" s="5">
        <v>30</v>
      </c>
      <c r="F20" s="5" t="s">
        <v>141</v>
      </c>
      <c r="G20" s="5">
        <v>21</v>
      </c>
      <c r="H20" s="5" t="s">
        <v>210</v>
      </c>
      <c r="I20" s="5">
        <v>14</v>
      </c>
      <c r="J20" s="8">
        <f t="shared" si="0"/>
        <v>65</v>
      </c>
      <c r="K20" s="9">
        <f t="shared" si="1"/>
        <v>32.5</v>
      </c>
      <c r="L20" s="5">
        <v>64</v>
      </c>
      <c r="M20" s="6">
        <f t="shared" si="2"/>
        <v>19.2</v>
      </c>
      <c r="N20" s="5">
        <v>96.4</v>
      </c>
      <c r="O20" s="12">
        <f t="shared" si="3"/>
        <v>19.28</v>
      </c>
      <c r="P20" s="12">
        <f t="shared" si="4"/>
        <v>70.98</v>
      </c>
      <c r="Q20" s="5">
        <v>14</v>
      </c>
    </row>
    <row r="21" spans="1:17" ht="14.25">
      <c r="A21" s="13"/>
      <c r="B21" s="4" t="s">
        <v>89</v>
      </c>
      <c r="C21" s="1" t="s">
        <v>139</v>
      </c>
      <c r="D21" s="5">
        <v>35</v>
      </c>
      <c r="E21" s="5">
        <v>30</v>
      </c>
      <c r="F21" s="5" t="s">
        <v>151</v>
      </c>
      <c r="G21" s="5">
        <v>21</v>
      </c>
      <c r="H21" s="5" t="s">
        <v>211</v>
      </c>
      <c r="I21" s="5">
        <v>20</v>
      </c>
      <c r="J21" s="8">
        <f t="shared" si="0"/>
        <v>71</v>
      </c>
      <c r="K21" s="9">
        <f t="shared" si="1"/>
        <v>35.5</v>
      </c>
      <c r="L21" s="5">
        <v>52</v>
      </c>
      <c r="M21" s="6">
        <f t="shared" si="2"/>
        <v>15.6</v>
      </c>
      <c r="N21" s="5">
        <v>95.7</v>
      </c>
      <c r="O21" s="12">
        <f t="shared" si="3"/>
        <v>19.14</v>
      </c>
      <c r="P21" s="12">
        <f t="shared" si="4"/>
        <v>70.24000000000001</v>
      </c>
      <c r="Q21" s="5">
        <v>15</v>
      </c>
    </row>
    <row r="22" spans="1:17" ht="14.25">
      <c r="A22" s="13"/>
      <c r="B22" s="4" t="s">
        <v>88</v>
      </c>
      <c r="C22" s="1" t="s">
        <v>22</v>
      </c>
      <c r="D22" s="5">
        <v>35</v>
      </c>
      <c r="E22" s="5">
        <v>30</v>
      </c>
      <c r="F22" s="5" t="s">
        <v>150</v>
      </c>
      <c r="G22" s="5">
        <v>18</v>
      </c>
      <c r="H22" s="5" t="s">
        <v>212</v>
      </c>
      <c r="I22" s="5">
        <v>8</v>
      </c>
      <c r="J22" s="8">
        <f t="shared" si="0"/>
        <v>56</v>
      </c>
      <c r="K22" s="9">
        <f t="shared" si="1"/>
        <v>28</v>
      </c>
      <c r="L22" s="5">
        <v>66</v>
      </c>
      <c r="M22" s="6">
        <f t="shared" si="2"/>
        <v>19.8</v>
      </c>
      <c r="N22" s="5">
        <v>96.9</v>
      </c>
      <c r="O22" s="12">
        <f t="shared" si="3"/>
        <v>19.380000000000003</v>
      </c>
      <c r="P22" s="12">
        <f t="shared" si="4"/>
        <v>67.18</v>
      </c>
      <c r="Q22" s="5">
        <v>16</v>
      </c>
    </row>
    <row r="23" spans="1:17" ht="14.25">
      <c r="A23" s="13"/>
      <c r="B23" s="4" t="s">
        <v>84</v>
      </c>
      <c r="C23" s="1" t="s">
        <v>16</v>
      </c>
      <c r="D23" s="5">
        <v>35</v>
      </c>
      <c r="E23" s="5">
        <v>30</v>
      </c>
      <c r="F23" s="5" t="s">
        <v>146</v>
      </c>
      <c r="G23" s="5">
        <v>19.5</v>
      </c>
      <c r="H23" s="5" t="s">
        <v>213</v>
      </c>
      <c r="I23" s="5">
        <v>16</v>
      </c>
      <c r="J23" s="8">
        <f t="shared" si="0"/>
        <v>65.5</v>
      </c>
      <c r="K23" s="9">
        <f t="shared" si="1"/>
        <v>32.75</v>
      </c>
      <c r="L23" s="5">
        <v>48</v>
      </c>
      <c r="M23" s="6">
        <f t="shared" si="2"/>
        <v>14.399999999999999</v>
      </c>
      <c r="N23" s="5">
        <v>96.4</v>
      </c>
      <c r="O23" s="12">
        <f t="shared" si="3"/>
        <v>19.28</v>
      </c>
      <c r="P23" s="12">
        <f t="shared" si="4"/>
        <v>66.43</v>
      </c>
      <c r="Q23" s="5">
        <v>17</v>
      </c>
    </row>
    <row r="24" spans="1:17" ht="14.25">
      <c r="A24" s="13"/>
      <c r="B24" s="4" t="s">
        <v>94</v>
      </c>
      <c r="C24" s="1" t="s">
        <v>27</v>
      </c>
      <c r="D24" s="5">
        <v>35</v>
      </c>
      <c r="E24" s="5">
        <v>30</v>
      </c>
      <c r="F24" s="5" t="s">
        <v>155</v>
      </c>
      <c r="G24" s="5">
        <v>21</v>
      </c>
      <c r="H24" s="5" t="s">
        <v>214</v>
      </c>
      <c r="I24" s="5">
        <v>0</v>
      </c>
      <c r="J24" s="8">
        <f t="shared" si="0"/>
        <v>51</v>
      </c>
      <c r="K24" s="9">
        <f t="shared" si="1"/>
        <v>25.5</v>
      </c>
      <c r="L24" s="5">
        <v>66</v>
      </c>
      <c r="M24" s="6">
        <f t="shared" si="2"/>
        <v>19.8</v>
      </c>
      <c r="N24" s="5">
        <v>96.9</v>
      </c>
      <c r="O24" s="12">
        <f t="shared" si="3"/>
        <v>19.380000000000003</v>
      </c>
      <c r="P24" s="12">
        <f t="shared" si="4"/>
        <v>64.68</v>
      </c>
      <c r="Q24" s="5">
        <v>18</v>
      </c>
    </row>
    <row r="25" spans="1:17" ht="14.25">
      <c r="A25" s="13"/>
      <c r="B25" s="4" t="s">
        <v>98</v>
      </c>
      <c r="C25" s="2" t="s">
        <v>30</v>
      </c>
      <c r="D25" s="5">
        <v>35</v>
      </c>
      <c r="E25" s="5">
        <v>30</v>
      </c>
      <c r="F25" s="5" t="s">
        <v>159</v>
      </c>
      <c r="G25" s="5">
        <v>25.5</v>
      </c>
      <c r="H25" s="5" t="s">
        <v>215</v>
      </c>
      <c r="I25" s="5">
        <v>2</v>
      </c>
      <c r="J25" s="8">
        <f t="shared" si="0"/>
        <v>57.5</v>
      </c>
      <c r="K25" s="9">
        <f t="shared" si="1"/>
        <v>28.75</v>
      </c>
      <c r="L25" s="5">
        <v>54</v>
      </c>
      <c r="M25" s="6">
        <f t="shared" si="2"/>
        <v>16.2</v>
      </c>
      <c r="N25" s="5">
        <v>95</v>
      </c>
      <c r="O25" s="12">
        <f t="shared" si="3"/>
        <v>19</v>
      </c>
      <c r="P25" s="12">
        <f t="shared" si="4"/>
        <v>63.95</v>
      </c>
      <c r="Q25" s="5">
        <v>19</v>
      </c>
    </row>
    <row r="26" spans="1:17" ht="14.25">
      <c r="A26" s="13"/>
      <c r="B26" s="4" t="s">
        <v>92</v>
      </c>
      <c r="C26" s="1" t="s">
        <v>25</v>
      </c>
      <c r="D26" s="5">
        <v>35</v>
      </c>
      <c r="E26" s="5">
        <v>30</v>
      </c>
      <c r="F26" s="5" t="s">
        <v>154</v>
      </c>
      <c r="G26" s="5">
        <v>22.5</v>
      </c>
      <c r="H26" s="5" t="s">
        <v>216</v>
      </c>
      <c r="I26" s="5">
        <v>6</v>
      </c>
      <c r="J26" s="8">
        <f t="shared" si="0"/>
        <v>58.5</v>
      </c>
      <c r="K26" s="9">
        <f t="shared" si="1"/>
        <v>29.25</v>
      </c>
      <c r="L26" s="5">
        <v>50</v>
      </c>
      <c r="M26" s="6">
        <f t="shared" si="2"/>
        <v>15</v>
      </c>
      <c r="N26" s="5">
        <v>95.5</v>
      </c>
      <c r="O26" s="12">
        <f t="shared" si="3"/>
        <v>19.1</v>
      </c>
      <c r="P26" s="12">
        <f t="shared" si="4"/>
        <v>63.35</v>
      </c>
      <c r="Q26" s="5">
        <v>20</v>
      </c>
    </row>
    <row r="27" spans="1:17" ht="14.25">
      <c r="A27" s="13"/>
      <c r="B27" s="4" t="s">
        <v>81</v>
      </c>
      <c r="C27" s="1" t="s">
        <v>13</v>
      </c>
      <c r="D27" s="5">
        <v>35</v>
      </c>
      <c r="E27" s="5">
        <v>30</v>
      </c>
      <c r="F27" s="5" t="s">
        <v>143</v>
      </c>
      <c r="G27" s="5">
        <v>19.5</v>
      </c>
      <c r="H27" s="5" t="s">
        <v>215</v>
      </c>
      <c r="I27" s="5">
        <v>2</v>
      </c>
      <c r="J27" s="8">
        <f t="shared" si="0"/>
        <v>51.5</v>
      </c>
      <c r="K27" s="9">
        <f t="shared" si="1"/>
        <v>25.75</v>
      </c>
      <c r="L27" s="5">
        <v>62</v>
      </c>
      <c r="M27" s="6">
        <f t="shared" si="2"/>
        <v>18.599999999999998</v>
      </c>
      <c r="N27" s="5">
        <v>93.3</v>
      </c>
      <c r="O27" s="12">
        <f t="shared" si="3"/>
        <v>18.66</v>
      </c>
      <c r="P27" s="12">
        <f t="shared" si="4"/>
        <v>63.00999999999999</v>
      </c>
      <c r="Q27" s="5">
        <v>21</v>
      </c>
    </row>
    <row r="28" spans="1:17" ht="14.25">
      <c r="A28" s="13"/>
      <c r="B28" s="4" t="s">
        <v>103</v>
      </c>
      <c r="C28" s="2" t="s">
        <v>35</v>
      </c>
      <c r="D28" s="5">
        <v>35</v>
      </c>
      <c r="E28" s="5">
        <v>30</v>
      </c>
      <c r="F28" s="5" t="s">
        <v>164</v>
      </c>
      <c r="G28" s="5">
        <v>13.5</v>
      </c>
      <c r="H28" s="5" t="s">
        <v>217</v>
      </c>
      <c r="I28" s="5">
        <v>0</v>
      </c>
      <c r="J28" s="8">
        <f t="shared" si="0"/>
        <v>43.5</v>
      </c>
      <c r="K28" s="9">
        <f t="shared" si="1"/>
        <v>21.75</v>
      </c>
      <c r="L28" s="5">
        <v>72</v>
      </c>
      <c r="M28" s="6">
        <f t="shared" si="2"/>
        <v>21.599999999999998</v>
      </c>
      <c r="N28" s="5">
        <v>94.5</v>
      </c>
      <c r="O28" s="12">
        <f t="shared" si="3"/>
        <v>18.900000000000002</v>
      </c>
      <c r="P28" s="12">
        <f t="shared" si="4"/>
        <v>62.25</v>
      </c>
      <c r="Q28" s="5">
        <v>22</v>
      </c>
    </row>
    <row r="29" spans="1:17" ht="14.25">
      <c r="A29" s="13"/>
      <c r="B29" s="4" t="s">
        <v>87</v>
      </c>
      <c r="C29" s="1" t="s">
        <v>21</v>
      </c>
      <c r="D29" s="5">
        <v>35</v>
      </c>
      <c r="E29" s="5">
        <v>30</v>
      </c>
      <c r="F29" s="5" t="s">
        <v>149</v>
      </c>
      <c r="G29" s="5">
        <v>13.5</v>
      </c>
      <c r="H29" s="5" t="s">
        <v>218</v>
      </c>
      <c r="I29" s="5">
        <v>0</v>
      </c>
      <c r="J29" s="8">
        <f t="shared" si="0"/>
        <v>43.5</v>
      </c>
      <c r="K29" s="9">
        <f t="shared" si="1"/>
        <v>21.75</v>
      </c>
      <c r="L29" s="5">
        <v>70</v>
      </c>
      <c r="M29" s="6">
        <f t="shared" si="2"/>
        <v>21</v>
      </c>
      <c r="N29" s="5">
        <v>95.5</v>
      </c>
      <c r="O29" s="12">
        <f t="shared" si="3"/>
        <v>19.1</v>
      </c>
      <c r="P29" s="12">
        <f t="shared" si="4"/>
        <v>61.85</v>
      </c>
      <c r="Q29" s="5">
        <v>23</v>
      </c>
    </row>
    <row r="30" spans="1:17" ht="14.25">
      <c r="A30" s="13"/>
      <c r="B30" s="4" t="s">
        <v>80</v>
      </c>
      <c r="C30" s="1" t="s">
        <v>12</v>
      </c>
      <c r="D30" s="5">
        <v>35</v>
      </c>
      <c r="E30" s="5">
        <v>30</v>
      </c>
      <c r="F30" s="5" t="s">
        <v>142</v>
      </c>
      <c r="G30" s="5">
        <v>18</v>
      </c>
      <c r="H30" s="5" t="s">
        <v>219</v>
      </c>
      <c r="I30" s="5">
        <v>0</v>
      </c>
      <c r="J30" s="8">
        <f t="shared" si="0"/>
        <v>48</v>
      </c>
      <c r="K30" s="9">
        <f t="shared" si="1"/>
        <v>24</v>
      </c>
      <c r="L30" s="5">
        <v>60</v>
      </c>
      <c r="M30" s="6">
        <f t="shared" si="2"/>
        <v>18</v>
      </c>
      <c r="N30" s="5">
        <v>98.9</v>
      </c>
      <c r="O30" s="12">
        <f t="shared" si="3"/>
        <v>19.78</v>
      </c>
      <c r="P30" s="12">
        <f t="shared" si="4"/>
        <v>61.78</v>
      </c>
      <c r="Q30" s="5">
        <v>24</v>
      </c>
    </row>
    <row r="31" spans="1:17" ht="14.25">
      <c r="A31" s="13"/>
      <c r="B31" s="4" t="s">
        <v>102</v>
      </c>
      <c r="C31" s="2" t="s">
        <v>34</v>
      </c>
      <c r="D31" s="5">
        <v>35</v>
      </c>
      <c r="E31" s="5">
        <v>30</v>
      </c>
      <c r="F31" s="5" t="s">
        <v>163</v>
      </c>
      <c r="G31" s="5">
        <v>16.5</v>
      </c>
      <c r="H31" s="5" t="s">
        <v>212</v>
      </c>
      <c r="I31" s="5">
        <v>8</v>
      </c>
      <c r="J31" s="8">
        <f t="shared" si="0"/>
        <v>54.5</v>
      </c>
      <c r="K31" s="9">
        <f t="shared" si="1"/>
        <v>27.25</v>
      </c>
      <c r="L31" s="5">
        <v>40</v>
      </c>
      <c r="M31" s="6">
        <f t="shared" si="2"/>
        <v>12</v>
      </c>
      <c r="N31" s="5">
        <v>96.7</v>
      </c>
      <c r="O31" s="12">
        <f t="shared" si="3"/>
        <v>19.340000000000003</v>
      </c>
      <c r="P31" s="12">
        <f t="shared" si="4"/>
        <v>58.59</v>
      </c>
      <c r="Q31" s="5">
        <v>25</v>
      </c>
    </row>
    <row r="32" spans="1:17" ht="14.25">
      <c r="A32" s="13"/>
      <c r="B32" s="4" t="s">
        <v>90</v>
      </c>
      <c r="C32" s="1" t="s">
        <v>23</v>
      </c>
      <c r="D32" s="5">
        <v>34</v>
      </c>
      <c r="E32" s="5">
        <v>30</v>
      </c>
      <c r="F32" s="5" t="s">
        <v>152</v>
      </c>
      <c r="G32" s="5">
        <v>19.5</v>
      </c>
      <c r="H32" s="1" t="s">
        <v>220</v>
      </c>
      <c r="I32" s="5">
        <v>0</v>
      </c>
      <c r="J32" s="8">
        <f t="shared" si="0"/>
        <v>49.5</v>
      </c>
      <c r="K32" s="9">
        <f t="shared" si="1"/>
        <v>24.75</v>
      </c>
      <c r="L32" s="5">
        <v>38</v>
      </c>
      <c r="M32" s="6">
        <f t="shared" si="2"/>
        <v>11.4</v>
      </c>
      <c r="N32" s="5">
        <v>79.9</v>
      </c>
      <c r="O32" s="12">
        <f t="shared" si="3"/>
        <v>15.980000000000002</v>
      </c>
      <c r="P32" s="12">
        <f t="shared" si="4"/>
        <v>52.13</v>
      </c>
      <c r="Q32" s="5">
        <v>26</v>
      </c>
    </row>
    <row r="33" spans="1:17" ht="14.25">
      <c r="A33" s="13"/>
      <c r="B33" s="7" t="s">
        <v>138</v>
      </c>
      <c r="C33" s="1" t="s">
        <v>18</v>
      </c>
      <c r="D33" s="5"/>
      <c r="E33" s="5"/>
      <c r="F33" s="5"/>
      <c r="G33" s="5"/>
      <c r="H33" s="5"/>
      <c r="I33" s="5"/>
      <c r="J33" s="8"/>
      <c r="K33" s="9"/>
      <c r="L33" s="5"/>
      <c r="M33" s="6"/>
      <c r="N33" s="5"/>
      <c r="O33" s="12"/>
      <c r="P33" s="12"/>
      <c r="Q33" s="5"/>
    </row>
    <row r="34" spans="1:17" ht="14.25">
      <c r="A34" s="13"/>
      <c r="B34" s="7" t="s">
        <v>138</v>
      </c>
      <c r="C34" s="1" t="s">
        <v>20</v>
      </c>
      <c r="D34" s="5"/>
      <c r="E34" s="5"/>
      <c r="F34" s="5"/>
      <c r="G34" s="5"/>
      <c r="H34" s="5"/>
      <c r="I34" s="5"/>
      <c r="J34" s="8"/>
      <c r="K34" s="9"/>
      <c r="L34" s="5"/>
      <c r="M34" s="6"/>
      <c r="N34" s="5"/>
      <c r="O34" s="12"/>
      <c r="P34" s="12"/>
      <c r="Q34" s="5"/>
    </row>
    <row r="35" spans="1:17" ht="14.25">
      <c r="A35" s="13" t="s">
        <v>70</v>
      </c>
      <c r="B35" s="4" t="s">
        <v>108</v>
      </c>
      <c r="C35" s="2" t="s">
        <v>40</v>
      </c>
      <c r="D35" s="5">
        <v>35</v>
      </c>
      <c r="E35" s="5">
        <v>30</v>
      </c>
      <c r="F35" s="5" t="s">
        <v>169</v>
      </c>
      <c r="G35" s="5">
        <v>24</v>
      </c>
      <c r="H35" s="5" t="s">
        <v>221</v>
      </c>
      <c r="I35" s="5">
        <v>30</v>
      </c>
      <c r="J35" s="8">
        <f aca="true" t="shared" si="5" ref="J35:J43">E35+G35+I35</f>
        <v>84</v>
      </c>
      <c r="K35" s="9">
        <f aca="true" t="shared" si="6" ref="K35:K43">J35*0.5</f>
        <v>42</v>
      </c>
      <c r="L35" s="5">
        <v>74</v>
      </c>
      <c r="M35" s="6">
        <f aca="true" t="shared" si="7" ref="M35:M43">L35*0.3</f>
        <v>22.2</v>
      </c>
      <c r="N35" s="5">
        <v>97.9</v>
      </c>
      <c r="O35" s="12">
        <f aca="true" t="shared" si="8" ref="O35:O43">N35*0.2</f>
        <v>19.580000000000002</v>
      </c>
      <c r="P35" s="12">
        <f aca="true" t="shared" si="9" ref="P35:P43">K35+M35+O35</f>
        <v>83.78</v>
      </c>
      <c r="Q35" s="5">
        <v>1</v>
      </c>
    </row>
    <row r="36" spans="1:17" ht="14.25">
      <c r="A36" s="13"/>
      <c r="B36" s="4" t="s">
        <v>104</v>
      </c>
      <c r="C36" s="2" t="s">
        <v>36</v>
      </c>
      <c r="D36" s="5">
        <v>35</v>
      </c>
      <c r="E36" s="5">
        <v>30</v>
      </c>
      <c r="F36" s="5" t="s">
        <v>165</v>
      </c>
      <c r="G36" s="5">
        <v>16.5</v>
      </c>
      <c r="H36" s="5" t="s">
        <v>222</v>
      </c>
      <c r="I36" s="5">
        <v>10</v>
      </c>
      <c r="J36" s="8">
        <f t="shared" si="5"/>
        <v>56.5</v>
      </c>
      <c r="K36" s="9">
        <f t="shared" si="6"/>
        <v>28.25</v>
      </c>
      <c r="L36" s="5">
        <v>92</v>
      </c>
      <c r="M36" s="6">
        <f t="shared" si="7"/>
        <v>27.599999999999998</v>
      </c>
      <c r="N36" s="5">
        <v>98.6</v>
      </c>
      <c r="O36" s="12">
        <f t="shared" si="8"/>
        <v>19.72</v>
      </c>
      <c r="P36" s="12">
        <f t="shared" si="9"/>
        <v>75.57</v>
      </c>
      <c r="Q36" s="5">
        <v>2</v>
      </c>
    </row>
    <row r="37" spans="1:17" ht="14.25">
      <c r="A37" s="13"/>
      <c r="B37" s="4" t="s">
        <v>107</v>
      </c>
      <c r="C37" s="2" t="s">
        <v>39</v>
      </c>
      <c r="D37" s="5">
        <v>35</v>
      </c>
      <c r="E37" s="5">
        <v>30</v>
      </c>
      <c r="F37" s="5" t="s">
        <v>168</v>
      </c>
      <c r="G37" s="5">
        <v>21</v>
      </c>
      <c r="H37" s="5" t="s">
        <v>223</v>
      </c>
      <c r="I37" s="5">
        <v>24</v>
      </c>
      <c r="J37" s="8">
        <f t="shared" si="5"/>
        <v>75</v>
      </c>
      <c r="K37" s="9">
        <f t="shared" si="6"/>
        <v>37.5</v>
      </c>
      <c r="L37" s="5">
        <v>54</v>
      </c>
      <c r="M37" s="6">
        <f t="shared" si="7"/>
        <v>16.2</v>
      </c>
      <c r="N37" s="5">
        <v>99.26</v>
      </c>
      <c r="O37" s="12">
        <f t="shared" si="8"/>
        <v>19.852000000000004</v>
      </c>
      <c r="P37" s="12">
        <f t="shared" si="9"/>
        <v>73.552</v>
      </c>
      <c r="Q37" s="5">
        <v>3</v>
      </c>
    </row>
    <row r="38" spans="1:17" ht="14.25">
      <c r="A38" s="13"/>
      <c r="B38" s="4" t="s">
        <v>106</v>
      </c>
      <c r="C38" s="2" t="s">
        <v>38</v>
      </c>
      <c r="D38" s="5">
        <v>35</v>
      </c>
      <c r="E38" s="5">
        <v>30</v>
      </c>
      <c r="F38" s="5" t="s">
        <v>167</v>
      </c>
      <c r="G38" s="5">
        <v>21</v>
      </c>
      <c r="H38" s="5" t="s">
        <v>224</v>
      </c>
      <c r="I38" s="5">
        <v>0</v>
      </c>
      <c r="J38" s="8">
        <f t="shared" si="5"/>
        <v>51</v>
      </c>
      <c r="K38" s="9">
        <f t="shared" si="6"/>
        <v>25.5</v>
      </c>
      <c r="L38" s="5">
        <v>70</v>
      </c>
      <c r="M38" s="6">
        <f t="shared" si="7"/>
        <v>21</v>
      </c>
      <c r="N38" s="5">
        <v>97.7</v>
      </c>
      <c r="O38" s="12">
        <f t="shared" si="8"/>
        <v>19.540000000000003</v>
      </c>
      <c r="P38" s="12">
        <f t="shared" si="9"/>
        <v>66.04</v>
      </c>
      <c r="Q38" s="5">
        <v>4</v>
      </c>
    </row>
    <row r="39" spans="1:17" ht="14.25">
      <c r="A39" s="13"/>
      <c r="B39" s="4" t="s">
        <v>105</v>
      </c>
      <c r="C39" s="2" t="s">
        <v>37</v>
      </c>
      <c r="D39" s="5">
        <v>35</v>
      </c>
      <c r="E39" s="5">
        <v>30</v>
      </c>
      <c r="F39" s="5" t="s">
        <v>166</v>
      </c>
      <c r="G39" s="5">
        <v>15</v>
      </c>
      <c r="H39" s="5" t="s">
        <v>225</v>
      </c>
      <c r="I39" s="5">
        <v>0</v>
      </c>
      <c r="J39" s="8">
        <f t="shared" si="5"/>
        <v>45</v>
      </c>
      <c r="K39" s="9">
        <f t="shared" si="6"/>
        <v>22.5</v>
      </c>
      <c r="L39" s="5">
        <v>56</v>
      </c>
      <c r="M39" s="6">
        <f t="shared" si="7"/>
        <v>16.8</v>
      </c>
      <c r="N39" s="5">
        <v>99.2</v>
      </c>
      <c r="O39" s="12">
        <f t="shared" si="8"/>
        <v>19.840000000000003</v>
      </c>
      <c r="P39" s="12">
        <f t="shared" si="9"/>
        <v>59.14</v>
      </c>
      <c r="Q39" s="5">
        <v>5</v>
      </c>
    </row>
    <row r="40" spans="1:17" ht="14.25">
      <c r="A40" s="2" t="s">
        <v>41</v>
      </c>
      <c r="B40" s="4" t="s">
        <v>109</v>
      </c>
      <c r="C40" s="2" t="s">
        <v>42</v>
      </c>
      <c r="D40" s="5">
        <v>35</v>
      </c>
      <c r="E40" s="5">
        <v>30</v>
      </c>
      <c r="F40" s="5" t="s">
        <v>170</v>
      </c>
      <c r="G40" s="5">
        <v>19.5</v>
      </c>
      <c r="H40" s="5" t="s">
        <v>215</v>
      </c>
      <c r="I40" s="5">
        <v>2</v>
      </c>
      <c r="J40" s="8">
        <f t="shared" si="5"/>
        <v>51.5</v>
      </c>
      <c r="K40" s="9">
        <f t="shared" si="6"/>
        <v>25.75</v>
      </c>
      <c r="L40" s="5">
        <v>80</v>
      </c>
      <c r="M40" s="6">
        <f t="shared" si="7"/>
        <v>24</v>
      </c>
      <c r="N40" s="5">
        <v>97.4</v>
      </c>
      <c r="O40" s="12">
        <f t="shared" si="8"/>
        <v>19.480000000000004</v>
      </c>
      <c r="P40" s="12">
        <f t="shared" si="9"/>
        <v>69.23</v>
      </c>
      <c r="Q40" s="5">
        <v>1</v>
      </c>
    </row>
    <row r="41" spans="1:17" ht="14.25">
      <c r="A41" s="13" t="s">
        <v>71</v>
      </c>
      <c r="B41" s="4" t="s">
        <v>110</v>
      </c>
      <c r="C41" s="2" t="s">
        <v>43</v>
      </c>
      <c r="D41" s="5">
        <v>35</v>
      </c>
      <c r="E41" s="5">
        <v>30</v>
      </c>
      <c r="F41" s="5" t="s">
        <v>171</v>
      </c>
      <c r="G41" s="5">
        <v>12</v>
      </c>
      <c r="H41" s="5" t="s">
        <v>226</v>
      </c>
      <c r="I41" s="5">
        <v>28</v>
      </c>
      <c r="J41" s="8">
        <f t="shared" si="5"/>
        <v>70</v>
      </c>
      <c r="K41" s="9">
        <f t="shared" si="6"/>
        <v>35</v>
      </c>
      <c r="L41" s="5">
        <v>98</v>
      </c>
      <c r="M41" s="6">
        <f t="shared" si="7"/>
        <v>29.4</v>
      </c>
      <c r="N41" s="5">
        <v>97.8</v>
      </c>
      <c r="O41" s="12">
        <f t="shared" si="8"/>
        <v>19.560000000000002</v>
      </c>
      <c r="P41" s="12">
        <f t="shared" si="9"/>
        <v>83.96000000000001</v>
      </c>
      <c r="Q41" s="5">
        <v>1</v>
      </c>
    </row>
    <row r="42" spans="1:17" ht="14.25">
      <c r="A42" s="13"/>
      <c r="B42" s="4" t="s">
        <v>111</v>
      </c>
      <c r="C42" s="2" t="s">
        <v>44</v>
      </c>
      <c r="D42" s="5">
        <v>35</v>
      </c>
      <c r="E42" s="5">
        <v>30</v>
      </c>
      <c r="F42" s="5" t="s">
        <v>172</v>
      </c>
      <c r="G42" s="5">
        <v>16.5</v>
      </c>
      <c r="H42" s="5" t="s">
        <v>227</v>
      </c>
      <c r="I42" s="5">
        <v>14</v>
      </c>
      <c r="J42" s="8">
        <f t="shared" si="5"/>
        <v>60.5</v>
      </c>
      <c r="K42" s="9">
        <f t="shared" si="6"/>
        <v>30.25</v>
      </c>
      <c r="L42" s="5">
        <v>74</v>
      </c>
      <c r="M42" s="6">
        <f t="shared" si="7"/>
        <v>22.2</v>
      </c>
      <c r="N42" s="5">
        <v>97.6</v>
      </c>
      <c r="O42" s="12">
        <f t="shared" si="8"/>
        <v>19.52</v>
      </c>
      <c r="P42" s="12">
        <f t="shared" si="9"/>
        <v>71.97</v>
      </c>
      <c r="Q42" s="5">
        <v>2</v>
      </c>
    </row>
    <row r="43" spans="1:17" ht="14.25">
      <c r="A43" s="13" t="s">
        <v>72</v>
      </c>
      <c r="B43" s="4" t="s">
        <v>112</v>
      </c>
      <c r="C43" s="2" t="s">
        <v>45</v>
      </c>
      <c r="D43" s="5">
        <v>35</v>
      </c>
      <c r="E43" s="5">
        <v>30</v>
      </c>
      <c r="F43" s="5" t="s">
        <v>173</v>
      </c>
      <c r="G43" s="5">
        <v>21</v>
      </c>
      <c r="H43" s="5" t="s">
        <v>208</v>
      </c>
      <c r="I43" s="5">
        <v>8</v>
      </c>
      <c r="J43" s="8">
        <f t="shared" si="5"/>
        <v>59</v>
      </c>
      <c r="K43" s="9">
        <f t="shared" si="6"/>
        <v>29.5</v>
      </c>
      <c r="L43" s="5">
        <v>78</v>
      </c>
      <c r="M43" s="6">
        <f t="shared" si="7"/>
        <v>23.4</v>
      </c>
      <c r="N43" s="5">
        <v>98.86</v>
      </c>
      <c r="O43" s="12">
        <f t="shared" si="8"/>
        <v>19.772000000000002</v>
      </c>
      <c r="P43" s="12">
        <f t="shared" si="9"/>
        <v>72.672</v>
      </c>
      <c r="Q43" s="5">
        <v>1</v>
      </c>
    </row>
    <row r="44" spans="1:17" ht="14.25">
      <c r="A44" s="20"/>
      <c r="B44" s="7" t="s">
        <v>138</v>
      </c>
      <c r="C44" s="2" t="s">
        <v>46</v>
      </c>
      <c r="D44" s="5"/>
      <c r="E44" s="5"/>
      <c r="F44" s="5"/>
      <c r="G44" s="5"/>
      <c r="H44" s="5"/>
      <c r="I44" s="5"/>
      <c r="J44" s="8"/>
      <c r="K44" s="9"/>
      <c r="L44" s="5"/>
      <c r="M44" s="6"/>
      <c r="N44" s="5"/>
      <c r="O44" s="12"/>
      <c r="P44" s="12"/>
      <c r="Q44" s="5"/>
    </row>
    <row r="45" spans="1:17" ht="14.25">
      <c r="A45" s="13" t="s">
        <v>73</v>
      </c>
      <c r="B45" s="4" t="s">
        <v>115</v>
      </c>
      <c r="C45" s="2" t="s">
        <v>49</v>
      </c>
      <c r="D45" s="5">
        <v>35</v>
      </c>
      <c r="E45" s="5">
        <v>30</v>
      </c>
      <c r="F45" s="5" t="s">
        <v>176</v>
      </c>
      <c r="G45" s="5">
        <v>25.5</v>
      </c>
      <c r="H45" s="5" t="s">
        <v>228</v>
      </c>
      <c r="I45" s="5">
        <v>32</v>
      </c>
      <c r="J45" s="8">
        <f aca="true" t="shared" si="10" ref="J45:J54">E45+G45+I45</f>
        <v>87.5</v>
      </c>
      <c r="K45" s="9">
        <f aca="true" t="shared" si="11" ref="K45:K54">J45*0.5</f>
        <v>43.75</v>
      </c>
      <c r="L45" s="5">
        <v>84</v>
      </c>
      <c r="M45" s="6">
        <f aca="true" t="shared" si="12" ref="M45:M54">L45*0.3</f>
        <v>25.2</v>
      </c>
      <c r="N45" s="5">
        <v>97.2</v>
      </c>
      <c r="O45" s="12">
        <f aca="true" t="shared" si="13" ref="O45:O54">N45*0.2</f>
        <v>19.44</v>
      </c>
      <c r="P45" s="12">
        <f aca="true" t="shared" si="14" ref="P45:P54">K45+M45+O45</f>
        <v>88.39</v>
      </c>
      <c r="Q45" s="5">
        <v>1</v>
      </c>
    </row>
    <row r="46" spans="1:17" ht="14.25">
      <c r="A46" s="20"/>
      <c r="B46" s="4" t="s">
        <v>113</v>
      </c>
      <c r="C46" s="2" t="s">
        <v>47</v>
      </c>
      <c r="D46" s="5">
        <v>35</v>
      </c>
      <c r="E46" s="5">
        <v>30</v>
      </c>
      <c r="F46" s="5" t="s">
        <v>174</v>
      </c>
      <c r="G46" s="5">
        <v>22.5</v>
      </c>
      <c r="H46" s="5" t="s">
        <v>229</v>
      </c>
      <c r="I46" s="5">
        <v>28</v>
      </c>
      <c r="J46" s="8">
        <f t="shared" si="10"/>
        <v>80.5</v>
      </c>
      <c r="K46" s="9">
        <f t="shared" si="11"/>
        <v>40.25</v>
      </c>
      <c r="L46" s="5">
        <v>70</v>
      </c>
      <c r="M46" s="6">
        <f t="shared" si="12"/>
        <v>21</v>
      </c>
      <c r="N46" s="5">
        <v>98</v>
      </c>
      <c r="O46" s="12">
        <f t="shared" si="13"/>
        <v>19.6</v>
      </c>
      <c r="P46" s="12">
        <f t="shared" si="14"/>
        <v>80.85</v>
      </c>
      <c r="Q46" s="5">
        <v>2</v>
      </c>
    </row>
    <row r="47" spans="1:17" ht="14.25">
      <c r="A47" s="20"/>
      <c r="B47" s="4" t="s">
        <v>114</v>
      </c>
      <c r="C47" s="2" t="s">
        <v>48</v>
      </c>
      <c r="D47" s="5">
        <v>35</v>
      </c>
      <c r="E47" s="5">
        <v>30</v>
      </c>
      <c r="F47" s="5" t="s">
        <v>175</v>
      </c>
      <c r="G47" s="5">
        <v>22.5</v>
      </c>
      <c r="H47" s="5" t="s">
        <v>215</v>
      </c>
      <c r="I47" s="5">
        <v>2</v>
      </c>
      <c r="J47" s="8">
        <f t="shared" si="10"/>
        <v>54.5</v>
      </c>
      <c r="K47" s="9">
        <f t="shared" si="11"/>
        <v>27.25</v>
      </c>
      <c r="L47" s="5">
        <v>72</v>
      </c>
      <c r="M47" s="6">
        <f t="shared" si="12"/>
        <v>21.599999999999998</v>
      </c>
      <c r="N47" s="5">
        <v>96</v>
      </c>
      <c r="O47" s="12">
        <f t="shared" si="13"/>
        <v>19.200000000000003</v>
      </c>
      <c r="P47" s="12">
        <f t="shared" si="14"/>
        <v>68.05</v>
      </c>
      <c r="Q47" s="5">
        <v>3</v>
      </c>
    </row>
    <row r="48" spans="1:17" ht="14.25">
      <c r="A48" s="13" t="s">
        <v>74</v>
      </c>
      <c r="B48" s="4" t="s">
        <v>117</v>
      </c>
      <c r="C48" s="2" t="s">
        <v>51</v>
      </c>
      <c r="D48" s="5">
        <v>35</v>
      </c>
      <c r="E48" s="5">
        <v>30</v>
      </c>
      <c r="F48" s="5" t="s">
        <v>177</v>
      </c>
      <c r="G48" s="5">
        <v>19.5</v>
      </c>
      <c r="H48" s="5" t="s">
        <v>230</v>
      </c>
      <c r="I48" s="5">
        <v>24</v>
      </c>
      <c r="J48" s="8">
        <f t="shared" si="10"/>
        <v>73.5</v>
      </c>
      <c r="K48" s="9">
        <f t="shared" si="11"/>
        <v>36.75</v>
      </c>
      <c r="L48" s="5">
        <v>80</v>
      </c>
      <c r="M48" s="6">
        <f t="shared" si="12"/>
        <v>24</v>
      </c>
      <c r="N48" s="5">
        <v>98</v>
      </c>
      <c r="O48" s="12">
        <f t="shared" si="13"/>
        <v>19.6</v>
      </c>
      <c r="P48" s="12">
        <f t="shared" si="14"/>
        <v>80.35</v>
      </c>
      <c r="Q48" s="5">
        <v>1</v>
      </c>
    </row>
    <row r="49" spans="1:17" ht="14.25">
      <c r="A49" s="20"/>
      <c r="B49" s="4" t="s">
        <v>116</v>
      </c>
      <c r="C49" s="2" t="s">
        <v>50</v>
      </c>
      <c r="D49" s="5">
        <v>35</v>
      </c>
      <c r="E49" s="5">
        <v>30</v>
      </c>
      <c r="F49" s="5" t="s">
        <v>170</v>
      </c>
      <c r="G49" s="5">
        <v>19.5</v>
      </c>
      <c r="H49" s="5" t="s">
        <v>223</v>
      </c>
      <c r="I49" s="5">
        <v>22</v>
      </c>
      <c r="J49" s="8">
        <f t="shared" si="10"/>
        <v>71.5</v>
      </c>
      <c r="K49" s="9">
        <f t="shared" si="11"/>
        <v>35.75</v>
      </c>
      <c r="L49" s="5">
        <v>40</v>
      </c>
      <c r="M49" s="6">
        <f t="shared" si="12"/>
        <v>12</v>
      </c>
      <c r="N49" s="5">
        <v>96</v>
      </c>
      <c r="O49" s="12">
        <f t="shared" si="13"/>
        <v>19.200000000000003</v>
      </c>
      <c r="P49" s="12">
        <f t="shared" si="14"/>
        <v>66.95</v>
      </c>
      <c r="Q49" s="5">
        <v>2</v>
      </c>
    </row>
    <row r="50" spans="1:17" ht="14.25">
      <c r="A50" s="20"/>
      <c r="B50" s="4" t="s">
        <v>118</v>
      </c>
      <c r="C50" s="2" t="s">
        <v>52</v>
      </c>
      <c r="D50" s="5">
        <v>35</v>
      </c>
      <c r="E50" s="5">
        <v>30</v>
      </c>
      <c r="F50" s="5" t="s">
        <v>178</v>
      </c>
      <c r="G50" s="5">
        <v>16.5</v>
      </c>
      <c r="H50" s="5" t="s">
        <v>215</v>
      </c>
      <c r="I50" s="5">
        <v>2</v>
      </c>
      <c r="J50" s="8">
        <f t="shared" si="10"/>
        <v>48.5</v>
      </c>
      <c r="K50" s="9">
        <f t="shared" si="11"/>
        <v>24.25</v>
      </c>
      <c r="L50" s="5">
        <v>42</v>
      </c>
      <c r="M50" s="6">
        <f t="shared" si="12"/>
        <v>12.6</v>
      </c>
      <c r="N50" s="5">
        <v>97.2</v>
      </c>
      <c r="O50" s="12">
        <f t="shared" si="13"/>
        <v>19.44</v>
      </c>
      <c r="P50" s="12">
        <f t="shared" si="14"/>
        <v>56.290000000000006</v>
      </c>
      <c r="Q50" s="5">
        <v>3</v>
      </c>
    </row>
    <row r="51" spans="1:17" ht="14.25">
      <c r="A51" s="13" t="s">
        <v>75</v>
      </c>
      <c r="B51" s="4" t="s">
        <v>121</v>
      </c>
      <c r="C51" s="2" t="s">
        <v>56</v>
      </c>
      <c r="D51" s="5">
        <v>35</v>
      </c>
      <c r="E51" s="5">
        <v>30</v>
      </c>
      <c r="F51" s="5" t="s">
        <v>181</v>
      </c>
      <c r="G51" s="5">
        <v>25.5</v>
      </c>
      <c r="H51" s="5" t="s">
        <v>231</v>
      </c>
      <c r="I51" s="5">
        <v>40</v>
      </c>
      <c r="J51" s="8">
        <f t="shared" si="10"/>
        <v>95.5</v>
      </c>
      <c r="K51" s="9">
        <f t="shared" si="11"/>
        <v>47.75</v>
      </c>
      <c r="L51" s="5">
        <v>78</v>
      </c>
      <c r="M51" s="6">
        <f t="shared" si="12"/>
        <v>23.4</v>
      </c>
      <c r="N51" s="5">
        <v>99.2</v>
      </c>
      <c r="O51" s="12">
        <f t="shared" si="13"/>
        <v>19.840000000000003</v>
      </c>
      <c r="P51" s="12">
        <f t="shared" si="14"/>
        <v>90.99000000000001</v>
      </c>
      <c r="Q51" s="5">
        <v>1</v>
      </c>
    </row>
    <row r="52" spans="1:17" ht="14.25">
      <c r="A52" s="20"/>
      <c r="B52" s="4" t="s">
        <v>122</v>
      </c>
      <c r="C52" s="2" t="s">
        <v>57</v>
      </c>
      <c r="D52" s="5">
        <v>35</v>
      </c>
      <c r="E52" s="5">
        <v>30</v>
      </c>
      <c r="F52" s="5" t="s">
        <v>183</v>
      </c>
      <c r="G52" s="5">
        <v>27</v>
      </c>
      <c r="H52" s="5" t="s">
        <v>232</v>
      </c>
      <c r="I52" s="5">
        <v>40</v>
      </c>
      <c r="J52" s="8">
        <f t="shared" si="10"/>
        <v>97</v>
      </c>
      <c r="K52" s="9">
        <f t="shared" si="11"/>
        <v>48.5</v>
      </c>
      <c r="L52" s="5">
        <v>72</v>
      </c>
      <c r="M52" s="6">
        <f t="shared" si="12"/>
        <v>21.599999999999998</v>
      </c>
      <c r="N52" s="5">
        <v>97.4</v>
      </c>
      <c r="O52" s="12">
        <f t="shared" si="13"/>
        <v>19.480000000000004</v>
      </c>
      <c r="P52" s="12">
        <f t="shared" si="14"/>
        <v>89.58</v>
      </c>
      <c r="Q52" s="5">
        <v>2</v>
      </c>
    </row>
    <row r="53" spans="1:17" ht="14.25">
      <c r="A53" s="20"/>
      <c r="B53" s="4" t="s">
        <v>120</v>
      </c>
      <c r="C53" s="2" t="s">
        <v>55</v>
      </c>
      <c r="D53" s="5">
        <v>35</v>
      </c>
      <c r="E53" s="5">
        <v>30</v>
      </c>
      <c r="F53" s="5" t="s">
        <v>180</v>
      </c>
      <c r="G53" s="5">
        <v>15</v>
      </c>
      <c r="H53" s="5" t="s">
        <v>215</v>
      </c>
      <c r="I53" s="5">
        <v>2</v>
      </c>
      <c r="J53" s="8">
        <f t="shared" si="10"/>
        <v>47</v>
      </c>
      <c r="K53" s="9">
        <f t="shared" si="11"/>
        <v>23.5</v>
      </c>
      <c r="L53" s="5">
        <v>86</v>
      </c>
      <c r="M53" s="6">
        <f t="shared" si="12"/>
        <v>25.8</v>
      </c>
      <c r="N53" s="5">
        <v>98.2</v>
      </c>
      <c r="O53" s="12">
        <f t="shared" si="13"/>
        <v>19.64</v>
      </c>
      <c r="P53" s="12">
        <f t="shared" si="14"/>
        <v>68.94</v>
      </c>
      <c r="Q53" s="5">
        <v>3</v>
      </c>
    </row>
    <row r="54" spans="1:17" ht="14.25">
      <c r="A54" s="20"/>
      <c r="B54" s="4" t="s">
        <v>119</v>
      </c>
      <c r="C54" s="2" t="s">
        <v>54</v>
      </c>
      <c r="D54" s="5">
        <v>35</v>
      </c>
      <c r="E54" s="5">
        <v>30</v>
      </c>
      <c r="F54" s="5" t="s">
        <v>179</v>
      </c>
      <c r="G54" s="5">
        <v>7.5</v>
      </c>
      <c r="H54" s="5" t="s">
        <v>233</v>
      </c>
      <c r="I54" s="5">
        <v>0</v>
      </c>
      <c r="J54" s="8">
        <f t="shared" si="10"/>
        <v>37.5</v>
      </c>
      <c r="K54" s="9">
        <f t="shared" si="11"/>
        <v>18.75</v>
      </c>
      <c r="L54" s="5">
        <v>82</v>
      </c>
      <c r="M54" s="6">
        <f t="shared" si="12"/>
        <v>24.599999999999998</v>
      </c>
      <c r="N54" s="5">
        <v>97.4</v>
      </c>
      <c r="O54" s="12">
        <f t="shared" si="13"/>
        <v>19.480000000000004</v>
      </c>
      <c r="P54" s="12">
        <f t="shared" si="14"/>
        <v>62.83</v>
      </c>
      <c r="Q54" s="5">
        <v>4</v>
      </c>
    </row>
    <row r="55" spans="1:17" ht="14.25">
      <c r="A55" s="20"/>
      <c r="B55" s="7" t="s">
        <v>138</v>
      </c>
      <c r="C55" s="2" t="s">
        <v>53</v>
      </c>
      <c r="D55" s="5"/>
      <c r="E55" s="5"/>
      <c r="F55" s="5"/>
      <c r="G55" s="5"/>
      <c r="H55" s="5"/>
      <c r="I55" s="5"/>
      <c r="J55" s="8"/>
      <c r="K55" s="9"/>
      <c r="L55" s="5"/>
      <c r="M55" s="6"/>
      <c r="N55" s="5"/>
      <c r="O55" s="12"/>
      <c r="P55" s="12"/>
      <c r="Q55" s="5"/>
    </row>
    <row r="56" spans="1:17" ht="14.25">
      <c r="A56" s="13" t="s">
        <v>76</v>
      </c>
      <c r="B56" s="4" t="s">
        <v>123</v>
      </c>
      <c r="C56" s="2" t="s">
        <v>58</v>
      </c>
      <c r="D56" s="5">
        <v>35</v>
      </c>
      <c r="E56" s="5">
        <v>30</v>
      </c>
      <c r="F56" s="5" t="s">
        <v>182</v>
      </c>
      <c r="G56" s="5">
        <v>24</v>
      </c>
      <c r="H56" s="5" t="s">
        <v>234</v>
      </c>
      <c r="I56" s="5">
        <v>30</v>
      </c>
      <c r="J56" s="8">
        <f aca="true" t="shared" si="15" ref="J56:J65">E56+G56+I56</f>
        <v>84</v>
      </c>
      <c r="K56" s="9">
        <f aca="true" t="shared" si="16" ref="K56:K65">J56*0.5</f>
        <v>42</v>
      </c>
      <c r="L56" s="5">
        <v>86</v>
      </c>
      <c r="M56" s="6">
        <f aca="true" t="shared" si="17" ref="M56:M65">L56*0.3</f>
        <v>25.8</v>
      </c>
      <c r="N56" s="5">
        <v>97.6</v>
      </c>
      <c r="O56" s="12">
        <f aca="true" t="shared" si="18" ref="O56:O65">N56*0.2</f>
        <v>19.52</v>
      </c>
      <c r="P56" s="12">
        <f aca="true" t="shared" si="19" ref="P56:P65">K56+M56+O56</f>
        <v>87.32</v>
      </c>
      <c r="Q56" s="5">
        <v>1</v>
      </c>
    </row>
    <row r="57" spans="1:17" ht="14.25">
      <c r="A57" s="20"/>
      <c r="B57" s="4" t="s">
        <v>129</v>
      </c>
      <c r="C57" s="2" t="s">
        <v>64</v>
      </c>
      <c r="D57" s="5">
        <v>35</v>
      </c>
      <c r="E57" s="5">
        <v>30</v>
      </c>
      <c r="F57" s="5" t="s">
        <v>188</v>
      </c>
      <c r="G57" s="5">
        <v>19.5</v>
      </c>
      <c r="H57" s="5" t="s">
        <v>235</v>
      </c>
      <c r="I57" s="5">
        <v>26</v>
      </c>
      <c r="J57" s="8">
        <f t="shared" si="15"/>
        <v>75.5</v>
      </c>
      <c r="K57" s="9">
        <f t="shared" si="16"/>
        <v>37.75</v>
      </c>
      <c r="L57" s="5">
        <v>94</v>
      </c>
      <c r="M57" s="6">
        <f t="shared" si="17"/>
        <v>28.2</v>
      </c>
      <c r="N57" s="5">
        <v>98.9</v>
      </c>
      <c r="O57" s="12">
        <f t="shared" si="18"/>
        <v>19.78</v>
      </c>
      <c r="P57" s="12">
        <f t="shared" si="19"/>
        <v>85.73</v>
      </c>
      <c r="Q57" s="5">
        <v>2</v>
      </c>
    </row>
    <row r="58" spans="1:17" ht="14.25">
      <c r="A58" s="20"/>
      <c r="B58" s="4" t="s">
        <v>127</v>
      </c>
      <c r="C58" s="2" t="s">
        <v>62</v>
      </c>
      <c r="D58" s="5">
        <v>35</v>
      </c>
      <c r="E58" s="5">
        <v>30</v>
      </c>
      <c r="F58" s="5" t="s">
        <v>177</v>
      </c>
      <c r="G58" s="5">
        <v>15</v>
      </c>
      <c r="H58" s="5" t="s">
        <v>236</v>
      </c>
      <c r="I58" s="5">
        <v>38</v>
      </c>
      <c r="J58" s="8">
        <f t="shared" si="15"/>
        <v>83</v>
      </c>
      <c r="K58" s="9">
        <f t="shared" si="16"/>
        <v>41.5</v>
      </c>
      <c r="L58" s="5">
        <v>74</v>
      </c>
      <c r="M58" s="6">
        <f t="shared" si="17"/>
        <v>22.2</v>
      </c>
      <c r="N58" s="5">
        <v>98.4</v>
      </c>
      <c r="O58" s="12">
        <f t="shared" si="18"/>
        <v>19.680000000000003</v>
      </c>
      <c r="P58" s="12">
        <f t="shared" si="19"/>
        <v>83.38000000000001</v>
      </c>
      <c r="Q58" s="5">
        <v>3</v>
      </c>
    </row>
    <row r="59" spans="1:17" ht="14.25">
      <c r="A59" s="20"/>
      <c r="B59" s="4" t="s">
        <v>125</v>
      </c>
      <c r="C59" s="2" t="s">
        <v>60</v>
      </c>
      <c r="D59" s="5">
        <v>35</v>
      </c>
      <c r="E59" s="5">
        <v>30</v>
      </c>
      <c r="F59" s="5" t="s">
        <v>185</v>
      </c>
      <c r="G59" s="5">
        <v>19.5</v>
      </c>
      <c r="H59" s="5" t="s">
        <v>213</v>
      </c>
      <c r="I59" s="5">
        <v>16</v>
      </c>
      <c r="J59" s="8">
        <f t="shared" si="15"/>
        <v>65.5</v>
      </c>
      <c r="K59" s="9">
        <f t="shared" si="16"/>
        <v>32.75</v>
      </c>
      <c r="L59" s="5">
        <v>82</v>
      </c>
      <c r="M59" s="6">
        <f t="shared" si="17"/>
        <v>24.599999999999998</v>
      </c>
      <c r="N59" s="5">
        <v>97.4</v>
      </c>
      <c r="O59" s="12">
        <f t="shared" si="18"/>
        <v>19.480000000000004</v>
      </c>
      <c r="P59" s="12">
        <f t="shared" si="19"/>
        <v>76.83</v>
      </c>
      <c r="Q59" s="5">
        <v>4</v>
      </c>
    </row>
    <row r="60" spans="1:17" ht="14.25">
      <c r="A60" s="20"/>
      <c r="B60" s="4" t="s">
        <v>126</v>
      </c>
      <c r="C60" s="2" t="s">
        <v>61</v>
      </c>
      <c r="D60" s="5">
        <v>35</v>
      </c>
      <c r="E60" s="5">
        <v>30</v>
      </c>
      <c r="F60" s="5" t="s">
        <v>186</v>
      </c>
      <c r="G60" s="5">
        <v>13.5</v>
      </c>
      <c r="H60" s="5" t="s">
        <v>204</v>
      </c>
      <c r="I60" s="5">
        <v>22</v>
      </c>
      <c r="J60" s="8">
        <f t="shared" si="15"/>
        <v>65.5</v>
      </c>
      <c r="K60" s="9">
        <f t="shared" si="16"/>
        <v>32.75</v>
      </c>
      <c r="L60" s="5">
        <v>60</v>
      </c>
      <c r="M60" s="6">
        <f t="shared" si="17"/>
        <v>18</v>
      </c>
      <c r="N60" s="5">
        <v>97.4</v>
      </c>
      <c r="O60" s="12">
        <f t="shared" si="18"/>
        <v>19.480000000000004</v>
      </c>
      <c r="P60" s="12">
        <f t="shared" si="19"/>
        <v>70.23</v>
      </c>
      <c r="Q60" s="5">
        <v>5</v>
      </c>
    </row>
    <row r="61" spans="1:17" ht="14.25">
      <c r="A61" s="20"/>
      <c r="B61" s="4" t="s">
        <v>128</v>
      </c>
      <c r="C61" s="2" t="s">
        <v>63</v>
      </c>
      <c r="D61" s="5">
        <v>35</v>
      </c>
      <c r="E61" s="5">
        <v>30</v>
      </c>
      <c r="F61" s="5" t="s">
        <v>187</v>
      </c>
      <c r="G61" s="5">
        <v>18</v>
      </c>
      <c r="H61" s="5" t="s">
        <v>237</v>
      </c>
      <c r="I61" s="5">
        <v>20</v>
      </c>
      <c r="J61" s="8">
        <f t="shared" si="15"/>
        <v>68</v>
      </c>
      <c r="K61" s="9">
        <f t="shared" si="16"/>
        <v>34</v>
      </c>
      <c r="L61" s="5">
        <v>44</v>
      </c>
      <c r="M61" s="6">
        <f t="shared" si="17"/>
        <v>13.2</v>
      </c>
      <c r="N61" s="5">
        <v>96.4</v>
      </c>
      <c r="O61" s="12">
        <f t="shared" si="18"/>
        <v>19.28</v>
      </c>
      <c r="P61" s="12">
        <f t="shared" si="19"/>
        <v>66.48</v>
      </c>
      <c r="Q61" s="5">
        <v>6</v>
      </c>
    </row>
    <row r="62" spans="1:17" ht="14.25">
      <c r="A62" s="20"/>
      <c r="B62" s="4" t="s">
        <v>124</v>
      </c>
      <c r="C62" s="2" t="s">
        <v>59</v>
      </c>
      <c r="D62" s="5">
        <v>35</v>
      </c>
      <c r="E62" s="5">
        <v>30</v>
      </c>
      <c r="F62" s="5" t="s">
        <v>184</v>
      </c>
      <c r="G62" s="5">
        <v>4.5</v>
      </c>
      <c r="H62" s="5" t="s">
        <v>238</v>
      </c>
      <c r="I62" s="5">
        <v>2</v>
      </c>
      <c r="J62" s="8">
        <f t="shared" si="15"/>
        <v>36.5</v>
      </c>
      <c r="K62" s="9">
        <f t="shared" si="16"/>
        <v>18.25</v>
      </c>
      <c r="L62" s="5">
        <v>40</v>
      </c>
      <c r="M62" s="6">
        <f t="shared" si="17"/>
        <v>12</v>
      </c>
      <c r="N62" s="5">
        <v>75.6</v>
      </c>
      <c r="O62" s="12">
        <f t="shared" si="18"/>
        <v>15.12</v>
      </c>
      <c r="P62" s="12">
        <f t="shared" si="19"/>
        <v>45.37</v>
      </c>
      <c r="Q62" s="5">
        <v>7</v>
      </c>
    </row>
    <row r="63" spans="1:17" ht="14.25">
      <c r="A63" s="13" t="s">
        <v>77</v>
      </c>
      <c r="B63" s="4" t="s">
        <v>131</v>
      </c>
      <c r="C63" s="2" t="s">
        <v>66</v>
      </c>
      <c r="D63" s="5">
        <v>35</v>
      </c>
      <c r="E63" s="5">
        <v>30</v>
      </c>
      <c r="F63" s="5" t="s">
        <v>190</v>
      </c>
      <c r="G63" s="5">
        <v>16.5</v>
      </c>
      <c r="H63" s="5" t="s">
        <v>199</v>
      </c>
      <c r="I63" s="5">
        <v>40</v>
      </c>
      <c r="J63" s="8">
        <f t="shared" si="15"/>
        <v>86.5</v>
      </c>
      <c r="K63" s="9">
        <f t="shared" si="16"/>
        <v>43.25</v>
      </c>
      <c r="L63" s="5">
        <v>80</v>
      </c>
      <c r="M63" s="6">
        <f t="shared" si="17"/>
        <v>24</v>
      </c>
      <c r="N63" s="5">
        <v>96.4</v>
      </c>
      <c r="O63" s="12">
        <f t="shared" si="18"/>
        <v>19.28</v>
      </c>
      <c r="P63" s="12">
        <f t="shared" si="19"/>
        <v>86.53</v>
      </c>
      <c r="Q63" s="5">
        <v>1</v>
      </c>
    </row>
    <row r="64" spans="1:17" ht="14.25">
      <c r="A64" s="20"/>
      <c r="B64" s="4" t="s">
        <v>130</v>
      </c>
      <c r="C64" s="2" t="s">
        <v>65</v>
      </c>
      <c r="D64" s="5">
        <v>35</v>
      </c>
      <c r="E64" s="5">
        <v>30</v>
      </c>
      <c r="F64" s="5" t="s">
        <v>189</v>
      </c>
      <c r="G64" s="5">
        <v>18</v>
      </c>
      <c r="H64" s="5" t="s">
        <v>239</v>
      </c>
      <c r="I64" s="5">
        <v>4</v>
      </c>
      <c r="J64" s="8">
        <f t="shared" si="15"/>
        <v>52</v>
      </c>
      <c r="K64" s="9">
        <f t="shared" si="16"/>
        <v>26</v>
      </c>
      <c r="L64" s="5">
        <v>62</v>
      </c>
      <c r="M64" s="6">
        <f t="shared" si="17"/>
        <v>18.599999999999998</v>
      </c>
      <c r="N64" s="5">
        <v>96</v>
      </c>
      <c r="O64" s="12">
        <f t="shared" si="18"/>
        <v>19.200000000000003</v>
      </c>
      <c r="P64" s="12">
        <f t="shared" si="19"/>
        <v>63.8</v>
      </c>
      <c r="Q64" s="5">
        <v>2</v>
      </c>
    </row>
    <row r="65" spans="1:17" ht="14.25">
      <c r="A65" s="20"/>
      <c r="B65" s="4" t="s">
        <v>132</v>
      </c>
      <c r="C65" s="2" t="s">
        <v>67</v>
      </c>
      <c r="D65" s="5">
        <v>35</v>
      </c>
      <c r="E65" s="5">
        <v>30</v>
      </c>
      <c r="F65" s="5" t="s">
        <v>191</v>
      </c>
      <c r="G65" s="5">
        <v>12</v>
      </c>
      <c r="H65" s="5" t="s">
        <v>239</v>
      </c>
      <c r="I65" s="5">
        <v>4</v>
      </c>
      <c r="J65" s="8">
        <f t="shared" si="15"/>
        <v>46</v>
      </c>
      <c r="K65" s="9">
        <f t="shared" si="16"/>
        <v>23</v>
      </c>
      <c r="L65" s="5">
        <v>48</v>
      </c>
      <c r="M65" s="6">
        <f t="shared" si="17"/>
        <v>14.399999999999999</v>
      </c>
      <c r="N65" s="5">
        <v>95.4</v>
      </c>
      <c r="O65" s="12">
        <f t="shared" si="18"/>
        <v>19.080000000000002</v>
      </c>
      <c r="P65" s="12">
        <f t="shared" si="19"/>
        <v>56.480000000000004</v>
      </c>
      <c r="Q65" s="5">
        <v>3</v>
      </c>
    </row>
  </sheetData>
  <mergeCells count="32">
    <mergeCell ref="O2:Q2"/>
    <mergeCell ref="L5:L6"/>
    <mergeCell ref="N5:N6"/>
    <mergeCell ref="A48:A50"/>
    <mergeCell ref="A43:A44"/>
    <mergeCell ref="A41:A42"/>
    <mergeCell ref="A7:A34"/>
    <mergeCell ref="A35:A39"/>
    <mergeCell ref="O5:O6"/>
    <mergeCell ref="C3:C6"/>
    <mergeCell ref="A51:A55"/>
    <mergeCell ref="A56:A62"/>
    <mergeCell ref="A63:A65"/>
    <mergeCell ref="A45:A47"/>
    <mergeCell ref="A1:Q1"/>
    <mergeCell ref="N3:O4"/>
    <mergeCell ref="P3:P6"/>
    <mergeCell ref="Q3:Q6"/>
    <mergeCell ref="D5:D6"/>
    <mergeCell ref="E5:E6"/>
    <mergeCell ref="F5:F6"/>
    <mergeCell ref="G5:G6"/>
    <mergeCell ref="H5:H6"/>
    <mergeCell ref="A3:A6"/>
    <mergeCell ref="D3:K4"/>
    <mergeCell ref="A2:D2"/>
    <mergeCell ref="L3:M4"/>
    <mergeCell ref="K5:K6"/>
    <mergeCell ref="M5:M6"/>
    <mergeCell ref="B3:B6"/>
    <mergeCell ref="I5:I6"/>
    <mergeCell ref="J5:J6"/>
  </mergeCells>
  <printOptions/>
  <pageMargins left="0.56" right="0.16" top="0.63" bottom="0.26" header="0.6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2015-01-12T01:46:29Z</cp:lastPrinted>
  <dcterms:created xsi:type="dcterms:W3CDTF">2015-01-12T00:58:08Z</dcterms:created>
  <dcterms:modified xsi:type="dcterms:W3CDTF">2015-01-12T01:10:06Z</dcterms:modified>
  <cp:category/>
  <cp:version/>
  <cp:contentType/>
  <cp:contentStatus/>
</cp:coreProperties>
</file>