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915"/>
  </bookViews>
  <sheets>
    <sheet name="Sheet1" sheetId="1" r:id="rId1"/>
  </sheets>
  <definedNames>
    <definedName name="_xlnm._FilterDatabase" localSheetId="0" hidden="1">Sheet1!$A$2:$V$57</definedName>
  </definedNames>
  <calcPr calcId="144525"/>
</workbook>
</file>

<file path=xl/sharedStrings.xml><?xml version="1.0" encoding="utf-8"?>
<sst xmlns="http://schemas.openxmlformats.org/spreadsheetml/2006/main" count="827" uniqueCount="201">
  <si>
    <t>2019年春季泉州市直政府系统事业单位公开招聘编制内工作人员岗位信息表</t>
  </si>
  <si>
    <t>主管代码</t>
  </si>
  <si>
    <t>主管
部门</t>
  </si>
  <si>
    <t>单位代码</t>
  </si>
  <si>
    <t>单位名称</t>
  </si>
  <si>
    <t>经费
形式</t>
  </si>
  <si>
    <t>岗位代码</t>
  </si>
  <si>
    <t>岗位类别及名称</t>
  </si>
  <si>
    <t>岗位最高
级别</t>
  </si>
  <si>
    <t>招聘
人数</t>
  </si>
  <si>
    <t>所  需  资  格  条  件</t>
  </si>
  <si>
    <t>笔试
科目</t>
  </si>
  <si>
    <t>考试方式及折算比例</t>
  </si>
  <si>
    <t>备注</t>
  </si>
  <si>
    <t>招聘单位联系人及电话</t>
  </si>
  <si>
    <t>最高
年龄</t>
  </si>
  <si>
    <t>性别</t>
  </si>
  <si>
    <t>户籍</t>
  </si>
  <si>
    <t>学历类别</t>
  </si>
  <si>
    <t>学历</t>
  </si>
  <si>
    <t>学位</t>
  </si>
  <si>
    <t>专业要求</t>
  </si>
  <si>
    <t>其他条件</t>
  </si>
  <si>
    <t>笔试</t>
  </si>
  <si>
    <t>面试</t>
  </si>
  <si>
    <t>专业测试</t>
  </si>
  <si>
    <t>泉州市教育局</t>
  </si>
  <si>
    <t>泉州医学高等专科学校</t>
  </si>
  <si>
    <t>财政核拨</t>
  </si>
  <si>
    <t>专技
（校医）</t>
  </si>
  <si>
    <t>12级</t>
  </si>
  <si>
    <t>不限</t>
  </si>
  <si>
    <t>全日制普通院校</t>
  </si>
  <si>
    <t>本科及以上</t>
  </si>
  <si>
    <t>学士及以上</t>
  </si>
  <si>
    <t>临床医学</t>
  </si>
  <si>
    <t>具有执业医师               资格证</t>
  </si>
  <si>
    <t>医学基础知识</t>
  </si>
  <si>
    <t>张女士：0595-22136660</t>
  </si>
  <si>
    <t>专技(辅导员)</t>
  </si>
  <si>
    <t>研究生</t>
  </si>
  <si>
    <t>硕士及以上</t>
  </si>
  <si>
    <t>中国语言文学类、                                              马克思主义理论类、政治学类</t>
  </si>
  <si>
    <t>综合基础知识</t>
  </si>
  <si>
    <t>新闻传播学类、               广播电视艺术学</t>
  </si>
  <si>
    <t>兼任宣传工作</t>
  </si>
  <si>
    <t>专技
（会计）</t>
  </si>
  <si>
    <t>会计硕士、会计（学）、会计电算化</t>
  </si>
  <si>
    <t>泉州幼儿师范高等专科学校</t>
  </si>
  <si>
    <t>财政
核拨</t>
  </si>
  <si>
    <t>专技（体育实训管理员）</t>
  </si>
  <si>
    <t>7级</t>
  </si>
  <si>
    <t>赖女士：0595-28980193</t>
  </si>
  <si>
    <t>泉州幼儿师范高等专科学校（永春校区）</t>
  </si>
  <si>
    <t xml:space="preserve">专技（思政教师）
</t>
  </si>
  <si>
    <t>马克思主义理论类、政治学类</t>
  </si>
  <si>
    <t>中共党员</t>
  </si>
  <si>
    <t>免笔试</t>
  </si>
  <si>
    <t xml:space="preserve">专技（舞蹈教师）
</t>
  </si>
  <si>
    <t>舞蹈学、舞蹈编导、舞蹈表演、艺术硕士（舞蹈）、舞蹈教育、学科教学（舞蹈）</t>
  </si>
  <si>
    <t>泉州经贸职业技术学院</t>
  </si>
  <si>
    <t>专技（辅导员）</t>
  </si>
  <si>
    <t>易女士：0595-22462369</t>
  </si>
  <si>
    <t>福建广播电视大学泉州分校</t>
  </si>
  <si>
    <t>专技（会计）</t>
  </si>
  <si>
    <t>男</t>
  </si>
  <si>
    <t>会计与审计类</t>
  </si>
  <si>
    <t>黄女士：0595-22766367</t>
  </si>
  <si>
    <t>女</t>
  </si>
  <si>
    <t>专技（教学管理）</t>
  </si>
  <si>
    <t>计算机软件类、计算机网络技术类</t>
  </si>
  <si>
    <t>建筑工程施工与管理、建筑工程管理、工程造价、工程质量监督与管理、建筑工程项目管理、物业管理、物业设施管理、工程管理、工程造价管理、设计学</t>
  </si>
  <si>
    <t>因工地改造、工程项目、工地等现场管理，适合男性</t>
  </si>
  <si>
    <t>新闻传播学类</t>
  </si>
  <si>
    <t>泉州华侨职业中专学校</t>
  </si>
  <si>
    <t>专技（校医）</t>
  </si>
  <si>
    <t>8级</t>
  </si>
  <si>
    <t>内科学，外科学，急诊医学，全科医学，中医学，中西医临床医学，中医内科学，中医外科学，中西医结合临床</t>
  </si>
  <si>
    <t>持有医师资格证</t>
  </si>
  <si>
    <t>许女士：0595-22781630</t>
  </si>
  <si>
    <t>专技（护士）</t>
  </si>
  <si>
    <t>护理学，护理，社区护理，临床药学</t>
  </si>
  <si>
    <t>持有护士资格证</t>
  </si>
  <si>
    <t>护理专业知识</t>
  </si>
  <si>
    <t>专技（图书管理员）</t>
  </si>
  <si>
    <t>图书馆学，图书档案管理，图书情报硕士</t>
  </si>
  <si>
    <t>泉州市培元中学</t>
  </si>
  <si>
    <t>泉州市温陵实验幼儿园</t>
  </si>
  <si>
    <t>9级</t>
  </si>
  <si>
    <t>大专
及以上</t>
  </si>
  <si>
    <t>护理学、护理、社区护理、儿少卫生与妇幼保健学</t>
  </si>
  <si>
    <t>泉州幼儿师范学校附属幼儿园</t>
  </si>
  <si>
    <t>会计（学）、财务会计(教育)、会计（财务）电算化</t>
  </si>
  <si>
    <t>泉州市人力资源和社会保障局</t>
  </si>
  <si>
    <t>泉州市高级技工学校</t>
  </si>
  <si>
    <t>专技（语文专业教师）</t>
  </si>
  <si>
    <t>11级</t>
  </si>
  <si>
    <t>中国语言文学类</t>
  </si>
  <si>
    <t>张先生：0595-22785954</t>
  </si>
  <si>
    <t>专技（德育专业教师）</t>
  </si>
  <si>
    <t>政治学类、马克思主义理论类</t>
  </si>
  <si>
    <t>具备中等职业学校或高级中学教师资格。</t>
  </si>
  <si>
    <t>专技（数学专业教师）</t>
  </si>
  <si>
    <t>数学类</t>
  </si>
  <si>
    <t>专技（电工实习教师）</t>
  </si>
  <si>
    <t>电气自动化类</t>
  </si>
  <si>
    <t>取得技师职业资格</t>
  </si>
  <si>
    <t>专技（艺术设计专业教师）</t>
  </si>
  <si>
    <t>艺术设计类（室内设计或工业设计方向）</t>
  </si>
  <si>
    <t>需将所有科目成绩表电子版发送到qz22785954@163.com</t>
  </si>
  <si>
    <t>专技（计算机专业教师）</t>
  </si>
  <si>
    <t>计算机多媒体技术类</t>
  </si>
  <si>
    <t>2年及以上本专业工作经验</t>
  </si>
  <si>
    <t>专技（档案管理员）</t>
  </si>
  <si>
    <t>档案学、图书档案管理、信息资源管理</t>
  </si>
  <si>
    <t>泉州市体育局</t>
  </si>
  <si>
    <t>福建省泉州体育运动学校</t>
  </si>
  <si>
    <t>专技（皮划艇教练）</t>
  </si>
  <si>
    <t>运动训练</t>
  </si>
  <si>
    <t>具有二年及以上的省级专业运动队经历，所带皮划艇项目运动员入选奥运会比赛或取得亚运会前六名或取得全运会前六名或取得省运会冠军。</t>
  </si>
  <si>
    <t>报名人数5人以下（含5人）的，仅进行面试和专业测试，综合成绩按4：6折算，报名人数5人以上需参加笔试（综合基础知识），取笔试前5名进入面试、专业测试，综合成绩按3:3:4从高到低进行体检、考察</t>
  </si>
  <si>
    <t>吴先生：0595-22118252</t>
  </si>
  <si>
    <t>专技（赛艇教练）</t>
  </si>
  <si>
    <t>具有二年及以上的省级专业运动队经历，所带赛艇项目运动员入选奥运会比赛或取得亚运会前六名或取得全运会前六名或取得省运会冠军。</t>
  </si>
  <si>
    <t>专技（举重教练）</t>
  </si>
  <si>
    <t>具有二年及以上举重项目相关工作经历，所带举重项目运动员入选奥运会比赛或取得亚运会前六名或取得全运会前六名或取得省运会冠军，具有举重项目国家级裁判员证书。</t>
  </si>
  <si>
    <t>专技（武术教练）</t>
  </si>
  <si>
    <t>具有二年及以上的省级及以上武术专业运动队集训(或高校高水平运动队）经历，运动健将,入选奥运会比赛或取得亚运会前六名或取得全运会前六名或取得省运会冠军</t>
  </si>
  <si>
    <t>专技（语文教师）</t>
  </si>
  <si>
    <t>中共党员，具有语文学科高级中学教师资格证书</t>
  </si>
  <si>
    <t>此岗位须兼任党务工作</t>
  </si>
  <si>
    <t>泉州市农业农村局</t>
  </si>
  <si>
    <t>泉州市农业学校</t>
  </si>
  <si>
    <t>专技（汽车应用与维修实训教师）</t>
  </si>
  <si>
    <t>汽车服务工程，汽车维修工程教育，汽车检测与维修技术，汽车运用与维修，汽车服务与维修</t>
  </si>
  <si>
    <t>兼男生生管</t>
  </si>
  <si>
    <t>陈先生：0595-22101805</t>
  </si>
  <si>
    <t>专技（计算机网络工程教师）</t>
  </si>
  <si>
    <r>
      <rPr>
        <sz val="10"/>
        <rFont val="宋体"/>
        <charset val="134"/>
        <scheme val="minor"/>
      </rPr>
      <t>计算机网络技术，计算机网络工程，计算机网络技术与工程，计算机网络工程与管理</t>
    </r>
    <r>
      <rPr>
        <sz val="10"/>
        <rFont val="宋体"/>
        <charset val="134"/>
      </rPr>
      <t>，计算机网络与安全管理，网络安全，网络系统安全，信息网络安全，网络安全监察，信息安全，信息安全技术</t>
    </r>
  </si>
  <si>
    <t>专技（计算机网络工程实训教师）</t>
  </si>
  <si>
    <t>专技（物联网工程教师）</t>
  </si>
  <si>
    <t>物联网工程，物联网应用技术，电气工程与智能化控制</t>
  </si>
  <si>
    <t>专技（数字媒体技术教师）</t>
  </si>
  <si>
    <t>计算机图形图像处理，（计算机）图形图像制作技术，计算机图形图像制作，数字多媒体（图形图像），数字媒体技术（计算机图形图像制作方向），数字媒体与制作，数字媒体艺术</t>
  </si>
  <si>
    <r>
      <rPr>
        <sz val="10"/>
        <rFont val="宋体"/>
        <charset val="134"/>
        <scheme val="minor"/>
      </rPr>
      <t>专技（</t>
    </r>
    <r>
      <rPr>
        <sz val="10"/>
        <rFont val="宋体"/>
        <charset val="134"/>
      </rPr>
      <t>机电一体化教师）</t>
    </r>
  </si>
  <si>
    <t>电气工程及其自动化，自动化，电气工程与自动化，智能科学与技术，智能产品开发，检测技术与自动化装置，智能电子技术</t>
  </si>
  <si>
    <t>专技(数学教师)</t>
  </si>
  <si>
    <t>专技(语文教师)</t>
  </si>
  <si>
    <t>专技（医务人员）</t>
  </si>
  <si>
    <t>临床医学、全科医学、中西医临床医学、中西医结合临床。</t>
  </si>
  <si>
    <t>具有心理咨询师三级证书以上</t>
  </si>
  <si>
    <t>兼心理医生</t>
  </si>
  <si>
    <t>专技（财务人员）</t>
  </si>
  <si>
    <t>专技(图书管理员)</t>
  </si>
  <si>
    <t>图书馆学，信息资源管理，情报学，信息管理与信息系统，图书档案管理</t>
  </si>
  <si>
    <t>管理（园艺实训管理）</t>
  </si>
  <si>
    <t>园艺，农学，茶学，园艺技术，花卉与景观园艺，园林植物与观赏园艺，观赏园艺</t>
  </si>
  <si>
    <t>管理（行政管理）</t>
  </si>
  <si>
    <t>农业经济管理类</t>
  </si>
  <si>
    <t>管理（学籍与教务管理）</t>
  </si>
  <si>
    <t>统计学类</t>
  </si>
  <si>
    <t>泉州市文化广电和旅游局</t>
  </si>
  <si>
    <t>泉州府文庙文物保护管理处</t>
  </si>
  <si>
    <t>专技（文博管理）</t>
  </si>
  <si>
    <t>历史学类</t>
  </si>
  <si>
    <t>陈女士：0595-22114736</t>
  </si>
  <si>
    <t>泉州天后宫文物保护管理处</t>
  </si>
  <si>
    <t>财政
拨补</t>
  </si>
  <si>
    <t>专技（文博研究人员）</t>
  </si>
  <si>
    <t>历史学类、建筑历史与理论、历史建筑保护工程</t>
  </si>
  <si>
    <t>需值夜班，熟练使用闽南语；报名人数5人以下（含5人）的，仅进行面试；报名人数5人以上需参加笔试（综合基础知识），笔试、面试各占50%</t>
  </si>
  <si>
    <t>泉州市文物保护管理所</t>
  </si>
  <si>
    <t>专技（文博人员）</t>
  </si>
  <si>
    <t>泉州安平桥中亭文博人员，须24小时值班，条件较为艰苦，适合男性</t>
  </si>
  <si>
    <t>泉州市海上丝绸之路申遗中心</t>
  </si>
  <si>
    <t>专技（遗产监测、创意人员）</t>
  </si>
  <si>
    <t>数字传媒艺术、信息传播与策划、文化产业管理</t>
  </si>
  <si>
    <t>报名人数5人以下（含5人）的，仅进行面试；报名人数5人以上需参加笔试（综合基础知识），笔试、面试各占50%</t>
  </si>
  <si>
    <t>文物与博物馆、海洋史学、历史文献学</t>
  </si>
  <si>
    <t>专技（考古研究人员）</t>
  </si>
  <si>
    <t>考古学、考古学及博物馆学、文物保护技术</t>
  </si>
  <si>
    <t>需长期到野外调查，野外考古任务重，适合男性。报名人数5人以下（含5人）的，仅进行面试（需测试考古绘图）；报名人数5人以上需参加笔试（综合基础知识），笔试、面试各占50%</t>
  </si>
  <si>
    <t>专技（古建筑研究人员）</t>
  </si>
  <si>
    <t>历史建筑保护工程、建筑历史与理论、中国古建筑工程技术</t>
  </si>
  <si>
    <t>报名人数5人以下（含5人）的，仅进行面试（需测试CAD绘图）；报名人数5人以上需参加笔试（综合基础知识），笔试、面试各占50%</t>
  </si>
  <si>
    <t>泉州市卫生健康委员会</t>
  </si>
  <si>
    <t>泉州市疾病
预防控制中心</t>
  </si>
  <si>
    <t>专技（疾病控制、公共卫生）</t>
  </si>
  <si>
    <t>13级</t>
  </si>
  <si>
    <t>预防医学、流行病与卫生统计学、公共卫生与预防医学</t>
  </si>
  <si>
    <t>谢女士：0595-28067879</t>
  </si>
  <si>
    <t>泉州市急救指挥中心</t>
  </si>
  <si>
    <t>专技（院前急救医生）</t>
  </si>
  <si>
    <t>取得执业医师资格证书</t>
  </si>
  <si>
    <t>最低服务年限5年；需值夜班，从事院前急救体力劳动。</t>
  </si>
  <si>
    <t>吴女士：0595-28280122</t>
  </si>
  <si>
    <t>泉州市   中心血站</t>
  </si>
  <si>
    <t>专技      （血液检测）</t>
  </si>
  <si>
    <t>医学检验技术、医学实验技术、医学检验</t>
  </si>
  <si>
    <t>根据《血站质量管理规范》传染病病人和经血传播疾病病原体携带者，不得从事采血、成分制备、供血等业务工作。</t>
  </si>
  <si>
    <t>杨女士：0595-22110317</t>
  </si>
</sst>
</file>

<file path=xl/styles.xml><?xml version="1.0" encoding="utf-8"?>
<styleSheet xmlns="http://schemas.openxmlformats.org/spreadsheetml/2006/main">
  <numFmts count="6">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0"/>
    <numFmt numFmtId="177" formatCode="000"/>
  </numFmts>
  <fonts count="31">
    <font>
      <sz val="11"/>
      <color theme="1"/>
      <name val="宋体"/>
      <charset val="134"/>
      <scheme val="minor"/>
    </font>
    <font>
      <sz val="10"/>
      <color theme="1"/>
      <name val="宋体"/>
      <charset val="134"/>
      <scheme val="minor"/>
    </font>
    <font>
      <sz val="11"/>
      <name val="宋体"/>
      <charset val="134"/>
      <scheme val="minor"/>
    </font>
    <font>
      <b/>
      <sz val="20"/>
      <name val="华文中宋"/>
      <charset val="134"/>
    </font>
    <font>
      <b/>
      <sz val="10"/>
      <name val="宋体"/>
      <charset val="134"/>
      <scheme val="minor"/>
    </font>
    <font>
      <sz val="10"/>
      <color theme="1"/>
      <name val="宋体"/>
      <charset val="134"/>
    </font>
    <font>
      <sz val="10"/>
      <name val="宋体"/>
      <charset val="134"/>
    </font>
    <font>
      <sz val="10"/>
      <color rgb="FF000000"/>
      <name val="宋体"/>
      <charset val="134"/>
    </font>
    <font>
      <sz val="10"/>
      <color indexed="0"/>
      <name val="宋体"/>
      <charset val="134"/>
    </font>
    <font>
      <sz val="10"/>
      <color indexed="8"/>
      <name val="宋体"/>
      <charset val="134"/>
    </font>
    <font>
      <sz val="10"/>
      <name val="宋体"/>
      <charset val="134"/>
      <scheme val="minor"/>
    </font>
    <font>
      <b/>
      <sz val="10"/>
      <name val="宋体"/>
      <charset val="134"/>
    </font>
    <font>
      <sz val="11"/>
      <color theme="1"/>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sz val="11"/>
      <color rgb="FF9C6500"/>
      <name val="宋体"/>
      <charset val="0"/>
      <scheme val="minor"/>
    </font>
    <font>
      <sz val="11"/>
      <color rgb="FFFA7D00"/>
      <name val="宋体"/>
      <charset val="0"/>
      <scheme val="minor"/>
    </font>
    <font>
      <sz val="11"/>
      <color theme="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7" borderId="0" applyNumberFormat="0" applyBorder="0" applyAlignment="0" applyProtection="0">
      <alignment vertical="center"/>
    </xf>
    <xf numFmtId="0" fontId="22" fillId="1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20" fillId="1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0" borderId="6" applyNumberFormat="0" applyFont="0" applyAlignment="0" applyProtection="0">
      <alignment vertical="center"/>
    </xf>
    <xf numFmtId="0" fontId="20" fillId="9" borderId="0" applyNumberFormat="0" applyBorder="0" applyAlignment="0" applyProtection="0">
      <alignment vertical="center"/>
    </xf>
    <xf numFmtId="0" fontId="1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5" applyNumberFormat="0" applyFill="0" applyAlignment="0" applyProtection="0">
      <alignment vertical="center"/>
    </xf>
    <xf numFmtId="0" fontId="29" fillId="0" borderId="5" applyNumberFormat="0" applyFill="0" applyAlignment="0" applyProtection="0">
      <alignment vertical="center"/>
    </xf>
    <xf numFmtId="0" fontId="20" fillId="8" borderId="0" applyNumberFormat="0" applyBorder="0" applyAlignment="0" applyProtection="0">
      <alignment vertical="center"/>
    </xf>
    <xf numFmtId="0" fontId="15" fillId="0" borderId="8" applyNumberFormat="0" applyFill="0" applyAlignment="0" applyProtection="0">
      <alignment vertical="center"/>
    </xf>
    <xf numFmtId="0" fontId="20" fillId="21" borderId="0" applyNumberFormat="0" applyBorder="0" applyAlignment="0" applyProtection="0">
      <alignment vertical="center"/>
    </xf>
    <xf numFmtId="0" fontId="28" fillId="16" borderId="10" applyNumberFormat="0" applyAlignment="0" applyProtection="0">
      <alignment vertical="center"/>
    </xf>
    <xf numFmtId="0" fontId="24" fillId="16" borderId="7" applyNumberFormat="0" applyAlignment="0" applyProtection="0">
      <alignment vertical="center"/>
    </xf>
    <xf numFmtId="0" fontId="13" fillId="4" borderId="3" applyNumberFormat="0" applyAlignment="0" applyProtection="0">
      <alignment vertical="center"/>
    </xf>
    <xf numFmtId="0" fontId="12" fillId="23" borderId="0" applyNumberFormat="0" applyBorder="0" applyAlignment="0" applyProtection="0">
      <alignment vertical="center"/>
    </xf>
    <xf numFmtId="0" fontId="20" fillId="20" borderId="0" applyNumberFormat="0" applyBorder="0" applyAlignment="0" applyProtection="0">
      <alignment vertical="center"/>
    </xf>
    <xf numFmtId="0" fontId="19" fillId="0" borderId="4" applyNumberFormat="0" applyFill="0" applyAlignment="0" applyProtection="0">
      <alignment vertical="center"/>
    </xf>
    <xf numFmtId="0" fontId="27" fillId="0" borderId="9" applyNumberFormat="0" applyFill="0" applyAlignment="0" applyProtection="0">
      <alignment vertical="center"/>
    </xf>
    <xf numFmtId="0" fontId="23" fillId="15" borderId="0" applyNumberFormat="0" applyBorder="0" applyAlignment="0" applyProtection="0">
      <alignment vertical="center"/>
    </xf>
    <xf numFmtId="0" fontId="18" fillId="7" borderId="0" applyNumberFormat="0" applyBorder="0" applyAlignment="0" applyProtection="0">
      <alignment vertical="center"/>
    </xf>
    <xf numFmtId="0" fontId="12" fillId="22" borderId="0" applyNumberFormat="0" applyBorder="0" applyAlignment="0" applyProtection="0">
      <alignment vertical="center"/>
    </xf>
    <xf numFmtId="0" fontId="20" fillId="19" borderId="0" applyNumberFormat="0" applyBorder="0" applyAlignment="0" applyProtection="0">
      <alignment vertical="center"/>
    </xf>
    <xf numFmtId="0" fontId="12" fillId="14" borderId="0" applyNumberFormat="0" applyBorder="0" applyAlignment="0" applyProtection="0">
      <alignment vertical="center"/>
    </xf>
    <xf numFmtId="0" fontId="12" fillId="3" borderId="0" applyNumberFormat="0" applyBorder="0" applyAlignment="0" applyProtection="0">
      <alignment vertical="center"/>
    </xf>
    <xf numFmtId="0" fontId="12" fillId="13" borderId="0" applyNumberFormat="0" applyBorder="0" applyAlignment="0" applyProtection="0">
      <alignment vertical="center"/>
    </xf>
    <xf numFmtId="0" fontId="12" fillId="2" borderId="0" applyNumberFormat="0" applyBorder="0" applyAlignment="0" applyProtection="0">
      <alignment vertical="center"/>
    </xf>
    <xf numFmtId="0" fontId="20" fillId="18" borderId="0" applyNumberFormat="0" applyBorder="0" applyAlignment="0" applyProtection="0">
      <alignment vertical="center"/>
    </xf>
    <xf numFmtId="0" fontId="20"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20" fillId="28" borderId="0" applyNumberFormat="0" applyBorder="0" applyAlignment="0" applyProtection="0">
      <alignment vertical="center"/>
    </xf>
    <xf numFmtId="0" fontId="12" fillId="30" borderId="0" applyNumberFormat="0" applyBorder="0" applyAlignment="0" applyProtection="0">
      <alignment vertical="center"/>
    </xf>
    <xf numFmtId="0" fontId="20" fillId="32" borderId="0" applyNumberFormat="0" applyBorder="0" applyAlignment="0" applyProtection="0">
      <alignment vertical="center"/>
    </xf>
    <xf numFmtId="0" fontId="20" fillId="27" borderId="0" applyNumberFormat="0" applyBorder="0" applyAlignment="0" applyProtection="0">
      <alignment vertical="center"/>
    </xf>
    <xf numFmtId="0" fontId="12" fillId="29" borderId="0" applyNumberFormat="0" applyBorder="0" applyAlignment="0" applyProtection="0">
      <alignment vertical="center"/>
    </xf>
    <xf numFmtId="0" fontId="20" fillId="31" borderId="0" applyNumberFormat="0" applyBorder="0" applyAlignment="0" applyProtection="0">
      <alignment vertical="center"/>
    </xf>
  </cellStyleXfs>
  <cellXfs count="45">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0" fillId="0" borderId="0" xfId="0" applyAlignment="1">
      <alignment horizontal="center" vertical="center" wrapText="1"/>
    </xf>
    <xf numFmtId="49" fontId="1" fillId="0" borderId="0" xfId="0" applyNumberFormat="1" applyFont="1" applyAlignment="1">
      <alignment horizontal="center" vertical="center"/>
    </xf>
    <xf numFmtId="0" fontId="0" fillId="0" borderId="0" xfId="0" applyAlignment="1">
      <alignment horizontal="center" vertical="center"/>
    </xf>
    <xf numFmtId="0" fontId="2" fillId="0" borderId="0" xfId="0" applyFont="1">
      <alignment vertical="center"/>
    </xf>
    <xf numFmtId="0" fontId="1" fillId="0" borderId="0" xfId="0" applyFont="1" applyAlignment="1">
      <alignment horizontal="center" vertical="center" wrapText="1"/>
    </xf>
    <xf numFmtId="0" fontId="3" fillId="0" borderId="0" xfId="0" applyNumberFormat="1" applyFont="1" applyFill="1" applyAlignment="1">
      <alignment horizontal="center" vertical="center"/>
    </xf>
    <xf numFmtId="49" fontId="3" fillId="0" borderId="0" xfId="0" applyNumberFormat="1" applyFont="1" applyFill="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6"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11"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9"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9" fontId="6" fillId="0" borderId="1" xfId="0" applyNumberFormat="1" applyFont="1" applyFill="1" applyBorder="1" applyAlignment="1" applyProtection="1">
      <alignment horizontal="center" vertical="center" wrapText="1"/>
    </xf>
    <xf numFmtId="9" fontId="6" fillId="0" borderId="2"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10" fillId="0" borderId="1" xfId="0" applyFont="1" applyFill="1" applyBorder="1" applyAlignment="1">
      <alignment vertical="center"/>
    </xf>
    <xf numFmtId="0" fontId="6" fillId="0" borderId="1" xfId="0" applyFont="1" applyFill="1" applyBorder="1" applyAlignment="1">
      <alignment vertical="center"/>
    </xf>
    <xf numFmtId="0" fontId="6" fillId="0"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C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1"/>
  <sheetViews>
    <sheetView tabSelected="1" workbookViewId="0">
      <selection activeCell="P8" sqref="P8"/>
    </sheetView>
  </sheetViews>
  <sheetFormatPr defaultColWidth="9" defaultRowHeight="13.5"/>
  <cols>
    <col min="1" max="1" width="4.625" style="2" customWidth="1"/>
    <col min="2" max="2" width="8.625" style="3" customWidth="1"/>
    <col min="3" max="3" width="4.625" style="4" customWidth="1"/>
    <col min="4" max="4" width="8.625" style="5" customWidth="1"/>
    <col min="5" max="5" width="4.625" style="5" customWidth="1"/>
    <col min="6" max="6" width="4.625" style="4" customWidth="1"/>
    <col min="7" max="7" width="8.625" customWidth="1"/>
    <col min="8" max="12" width="4.625" customWidth="1"/>
    <col min="13" max="13" width="8.625" customWidth="1"/>
    <col min="14" max="15" width="5.625" customWidth="1"/>
    <col min="16" max="16" width="13.625" style="6" customWidth="1"/>
    <col min="17" max="17" width="13.625" customWidth="1"/>
    <col min="18" max="18" width="6.25" customWidth="1"/>
    <col min="19" max="21" width="4.875" customWidth="1"/>
    <col min="22" max="22" width="12.875" customWidth="1"/>
    <col min="23" max="23" width="19.25" style="7" customWidth="1"/>
  </cols>
  <sheetData>
    <row r="1" ht="25.5" spans="1:23">
      <c r="A1" s="8" t="s">
        <v>0</v>
      </c>
      <c r="B1" s="8"/>
      <c r="C1" s="9"/>
      <c r="D1" s="8"/>
      <c r="E1" s="8"/>
      <c r="F1" s="9"/>
      <c r="G1" s="8"/>
      <c r="H1" s="8"/>
      <c r="I1" s="8"/>
      <c r="J1" s="8"/>
      <c r="K1" s="8"/>
      <c r="L1" s="8"/>
      <c r="M1" s="8"/>
      <c r="N1" s="8"/>
      <c r="O1" s="8"/>
      <c r="P1" s="8"/>
      <c r="Q1" s="8"/>
      <c r="R1" s="8"/>
      <c r="S1" s="8"/>
      <c r="T1" s="8"/>
      <c r="U1" s="8"/>
      <c r="V1" s="8"/>
      <c r="W1" s="28"/>
    </row>
    <row r="2" spans="1:23">
      <c r="A2" s="10" t="s">
        <v>1</v>
      </c>
      <c r="B2" s="11" t="s">
        <v>2</v>
      </c>
      <c r="C2" s="10" t="s">
        <v>3</v>
      </c>
      <c r="D2" s="11" t="s">
        <v>4</v>
      </c>
      <c r="E2" s="11" t="s">
        <v>5</v>
      </c>
      <c r="F2" s="10" t="s">
        <v>6</v>
      </c>
      <c r="G2" s="11" t="s">
        <v>7</v>
      </c>
      <c r="H2" s="11" t="s">
        <v>8</v>
      </c>
      <c r="I2" s="11" t="s">
        <v>9</v>
      </c>
      <c r="J2" s="11" t="s">
        <v>10</v>
      </c>
      <c r="K2" s="11"/>
      <c r="L2" s="11"/>
      <c r="M2" s="11"/>
      <c r="N2" s="11"/>
      <c r="O2" s="11"/>
      <c r="P2" s="11"/>
      <c r="Q2" s="11"/>
      <c r="R2" s="11" t="s">
        <v>11</v>
      </c>
      <c r="S2" s="11" t="s">
        <v>12</v>
      </c>
      <c r="T2" s="11"/>
      <c r="U2" s="11"/>
      <c r="V2" s="11" t="s">
        <v>13</v>
      </c>
      <c r="W2" s="29" t="s">
        <v>14</v>
      </c>
    </row>
    <row r="3" ht="24" spans="1:23">
      <c r="A3" s="10"/>
      <c r="B3" s="11"/>
      <c r="C3" s="10"/>
      <c r="D3" s="11"/>
      <c r="E3" s="11"/>
      <c r="F3" s="10"/>
      <c r="G3" s="11"/>
      <c r="H3" s="11"/>
      <c r="I3" s="11"/>
      <c r="J3" s="11" t="s">
        <v>15</v>
      </c>
      <c r="K3" s="11" t="s">
        <v>16</v>
      </c>
      <c r="L3" s="11" t="s">
        <v>17</v>
      </c>
      <c r="M3" s="11" t="s">
        <v>18</v>
      </c>
      <c r="N3" s="11" t="s">
        <v>19</v>
      </c>
      <c r="O3" s="11" t="s">
        <v>20</v>
      </c>
      <c r="P3" s="11" t="s">
        <v>21</v>
      </c>
      <c r="Q3" s="11" t="s">
        <v>22</v>
      </c>
      <c r="R3" s="11"/>
      <c r="S3" s="11" t="s">
        <v>23</v>
      </c>
      <c r="T3" s="11" t="s">
        <v>24</v>
      </c>
      <c r="U3" s="11" t="s">
        <v>25</v>
      </c>
      <c r="V3" s="11"/>
      <c r="W3" s="29"/>
    </row>
    <row r="4" ht="36" spans="1:23">
      <c r="A4" s="12">
        <v>19</v>
      </c>
      <c r="B4" s="13" t="s">
        <v>26</v>
      </c>
      <c r="C4" s="14">
        <v>1</v>
      </c>
      <c r="D4" s="15" t="s">
        <v>27</v>
      </c>
      <c r="E4" s="15" t="s">
        <v>28</v>
      </c>
      <c r="F4" s="14">
        <f>COUNTIFS(D$2:D4,D4,A$2:A4,A4)</f>
        <v>1</v>
      </c>
      <c r="G4" s="15" t="s">
        <v>29</v>
      </c>
      <c r="H4" s="15" t="s">
        <v>30</v>
      </c>
      <c r="I4" s="15">
        <v>1</v>
      </c>
      <c r="J4" s="15">
        <v>35</v>
      </c>
      <c r="K4" s="15" t="s">
        <v>31</v>
      </c>
      <c r="L4" s="15" t="s">
        <v>31</v>
      </c>
      <c r="M4" s="15" t="s">
        <v>32</v>
      </c>
      <c r="N4" s="15" t="s">
        <v>33</v>
      </c>
      <c r="O4" s="15" t="s">
        <v>34</v>
      </c>
      <c r="P4" s="15" t="s">
        <v>35</v>
      </c>
      <c r="Q4" s="15" t="s">
        <v>36</v>
      </c>
      <c r="R4" s="15" t="s">
        <v>37</v>
      </c>
      <c r="S4" s="30">
        <v>0.5</v>
      </c>
      <c r="T4" s="30">
        <v>0.5</v>
      </c>
      <c r="U4" s="18"/>
      <c r="V4" s="18"/>
      <c r="W4" s="31" t="s">
        <v>38</v>
      </c>
    </row>
    <row r="5" s="1" customFormat="1" ht="36" spans="1:23">
      <c r="A5" s="12">
        <f>IF(B5=B4,A4,A4+1)</f>
        <v>19</v>
      </c>
      <c r="B5" s="13" t="s">
        <v>26</v>
      </c>
      <c r="C5" s="14">
        <f>IF(A5=A4,(IF(D5=D4,C4,C4+1)),1)</f>
        <v>1</v>
      </c>
      <c r="D5" s="15" t="s">
        <v>27</v>
      </c>
      <c r="E5" s="15" t="s">
        <v>28</v>
      </c>
      <c r="F5" s="14">
        <f>COUNTIFS(D$2:D5,D5,A$2:A5,A5)</f>
        <v>2</v>
      </c>
      <c r="G5" s="16" t="s">
        <v>39</v>
      </c>
      <c r="H5" s="15" t="s">
        <v>30</v>
      </c>
      <c r="I5" s="17">
        <v>1</v>
      </c>
      <c r="J5" s="17">
        <v>30</v>
      </c>
      <c r="K5" s="17" t="s">
        <v>31</v>
      </c>
      <c r="L5" s="17" t="s">
        <v>31</v>
      </c>
      <c r="M5" s="17" t="s">
        <v>32</v>
      </c>
      <c r="N5" s="17" t="s">
        <v>40</v>
      </c>
      <c r="O5" s="17" t="s">
        <v>41</v>
      </c>
      <c r="P5" s="15" t="s">
        <v>42</v>
      </c>
      <c r="Q5" s="17"/>
      <c r="R5" s="15" t="s">
        <v>43</v>
      </c>
      <c r="S5" s="32">
        <v>0.5</v>
      </c>
      <c r="T5" s="32">
        <v>0.5</v>
      </c>
      <c r="U5" s="18"/>
      <c r="V5" s="18"/>
      <c r="W5" s="33" t="s">
        <v>38</v>
      </c>
    </row>
    <row r="6" s="1" customFormat="1" ht="36" spans="1:23">
      <c r="A6" s="12">
        <f>IF(B6=B5,A5,A5+1)</f>
        <v>19</v>
      </c>
      <c r="B6" s="13" t="s">
        <v>26</v>
      </c>
      <c r="C6" s="14">
        <f>IF(A6=A5,(IF(D6=D5,C5,C5+1)),1)</f>
        <v>1</v>
      </c>
      <c r="D6" s="15" t="s">
        <v>27</v>
      </c>
      <c r="E6" s="15" t="s">
        <v>28</v>
      </c>
      <c r="F6" s="14">
        <f>COUNTIFS(D$2:D6,D6,A$2:A6,A6)</f>
        <v>3</v>
      </c>
      <c r="G6" s="16" t="s">
        <v>39</v>
      </c>
      <c r="H6" s="15" t="s">
        <v>30</v>
      </c>
      <c r="I6" s="17">
        <v>1</v>
      </c>
      <c r="J6" s="17">
        <v>35</v>
      </c>
      <c r="K6" s="17" t="s">
        <v>31</v>
      </c>
      <c r="L6" s="17" t="s">
        <v>31</v>
      </c>
      <c r="M6" s="17" t="s">
        <v>32</v>
      </c>
      <c r="N6" s="17" t="s">
        <v>40</v>
      </c>
      <c r="O6" s="17" t="s">
        <v>41</v>
      </c>
      <c r="P6" s="17" t="s">
        <v>44</v>
      </c>
      <c r="Q6" s="17"/>
      <c r="R6" s="15" t="s">
        <v>43</v>
      </c>
      <c r="S6" s="30">
        <v>0.5</v>
      </c>
      <c r="T6" s="34">
        <v>0.5</v>
      </c>
      <c r="U6" s="18"/>
      <c r="V6" s="18" t="s">
        <v>45</v>
      </c>
      <c r="W6" s="31" t="s">
        <v>38</v>
      </c>
    </row>
    <row r="7" ht="36" spans="1:23">
      <c r="A7" s="12">
        <f>IF(B7=B6,A6,A6+1)</f>
        <v>19</v>
      </c>
      <c r="B7" s="13" t="s">
        <v>26</v>
      </c>
      <c r="C7" s="14">
        <f>IF(A7=A6,(IF(D7=D6,C6,C6+1)),1)</f>
        <v>1</v>
      </c>
      <c r="D7" s="15" t="s">
        <v>27</v>
      </c>
      <c r="E7" s="15" t="s">
        <v>28</v>
      </c>
      <c r="F7" s="14">
        <f>COUNTIFS(D$2:D7,D7,A$2:A7,A7)</f>
        <v>4</v>
      </c>
      <c r="G7" s="15" t="s">
        <v>46</v>
      </c>
      <c r="H7" s="15" t="s">
        <v>30</v>
      </c>
      <c r="I7" s="17">
        <v>1</v>
      </c>
      <c r="J7" s="17">
        <v>35</v>
      </c>
      <c r="K7" s="17" t="s">
        <v>31</v>
      </c>
      <c r="L7" s="17" t="s">
        <v>31</v>
      </c>
      <c r="M7" s="17" t="s">
        <v>32</v>
      </c>
      <c r="N7" s="17" t="s">
        <v>40</v>
      </c>
      <c r="O7" s="17" t="s">
        <v>41</v>
      </c>
      <c r="P7" s="15" t="s">
        <v>47</v>
      </c>
      <c r="Q7" s="17"/>
      <c r="R7" s="15" t="s">
        <v>43</v>
      </c>
      <c r="S7" s="32">
        <v>0.5</v>
      </c>
      <c r="T7" s="32">
        <v>0.5</v>
      </c>
      <c r="U7" s="18"/>
      <c r="V7" s="18"/>
      <c r="W7" s="31" t="s">
        <v>38</v>
      </c>
    </row>
    <row r="8" ht="36" spans="1:23">
      <c r="A8" s="12">
        <f t="shared" ref="A8:A39" si="0">IF(B8=B7,A7,A7+1)</f>
        <v>19</v>
      </c>
      <c r="B8" s="17" t="s">
        <v>26</v>
      </c>
      <c r="C8" s="14">
        <f t="shared" ref="C8:C13" si="1">IF(A8=A7,(IF(D8=D7,C7,C7+1)),1)</f>
        <v>2</v>
      </c>
      <c r="D8" s="17" t="s">
        <v>48</v>
      </c>
      <c r="E8" s="17" t="s">
        <v>49</v>
      </c>
      <c r="F8" s="14">
        <f>COUNTIFS(D$2:D8,D8,A$2:A8,A8)</f>
        <v>1</v>
      </c>
      <c r="G8" s="17" t="s">
        <v>50</v>
      </c>
      <c r="H8" s="18" t="s">
        <v>51</v>
      </c>
      <c r="I8" s="17">
        <v>1</v>
      </c>
      <c r="J8" s="17">
        <v>35</v>
      </c>
      <c r="K8" s="17" t="s">
        <v>31</v>
      </c>
      <c r="L8" s="17" t="s">
        <v>31</v>
      </c>
      <c r="M8" s="17" t="s">
        <v>32</v>
      </c>
      <c r="N8" s="17" t="s">
        <v>33</v>
      </c>
      <c r="O8" s="17" t="s">
        <v>34</v>
      </c>
      <c r="P8" s="17" t="s">
        <v>31</v>
      </c>
      <c r="Q8" s="18"/>
      <c r="R8" s="15" t="s">
        <v>43</v>
      </c>
      <c r="S8" s="30">
        <v>0.5</v>
      </c>
      <c r="T8" s="30">
        <v>0.5</v>
      </c>
      <c r="U8" s="17"/>
      <c r="V8" s="24"/>
      <c r="W8" s="31" t="s">
        <v>52</v>
      </c>
    </row>
    <row r="9" ht="60" spans="1:23">
      <c r="A9" s="12">
        <f t="shared" si="0"/>
        <v>19</v>
      </c>
      <c r="B9" s="13" t="s">
        <v>26</v>
      </c>
      <c r="C9" s="14">
        <f t="shared" si="1"/>
        <v>3</v>
      </c>
      <c r="D9" s="17" t="s">
        <v>53</v>
      </c>
      <c r="E9" s="17" t="s">
        <v>49</v>
      </c>
      <c r="F9" s="14">
        <f>COUNTIFS(D$2:D9,D9,A$2:A9,A9)</f>
        <v>1</v>
      </c>
      <c r="G9" s="17" t="s">
        <v>54</v>
      </c>
      <c r="H9" s="18" t="s">
        <v>51</v>
      </c>
      <c r="I9" s="17">
        <v>1</v>
      </c>
      <c r="J9" s="17">
        <v>35</v>
      </c>
      <c r="K9" s="17" t="s">
        <v>31</v>
      </c>
      <c r="L9" s="17" t="s">
        <v>31</v>
      </c>
      <c r="M9" s="17" t="s">
        <v>32</v>
      </c>
      <c r="N9" s="17" t="s">
        <v>40</v>
      </c>
      <c r="O9" s="17" t="s">
        <v>41</v>
      </c>
      <c r="P9" s="23" t="s">
        <v>55</v>
      </c>
      <c r="Q9" s="17" t="s">
        <v>56</v>
      </c>
      <c r="R9" s="17" t="s">
        <v>57</v>
      </c>
      <c r="S9" s="32"/>
      <c r="T9" s="30">
        <v>0.6</v>
      </c>
      <c r="U9" s="30">
        <v>0.4</v>
      </c>
      <c r="V9" s="18"/>
      <c r="W9" s="31" t="s">
        <v>52</v>
      </c>
    </row>
    <row r="10" ht="60" spans="1:23">
      <c r="A10" s="12">
        <f t="shared" si="0"/>
        <v>19</v>
      </c>
      <c r="B10" s="13" t="s">
        <v>26</v>
      </c>
      <c r="C10" s="14">
        <f t="shared" si="1"/>
        <v>3</v>
      </c>
      <c r="D10" s="17" t="s">
        <v>53</v>
      </c>
      <c r="E10" s="17" t="s">
        <v>49</v>
      </c>
      <c r="F10" s="14">
        <f>COUNTIFS(D$2:D10,D10,A$2:A10,A10)</f>
        <v>2</v>
      </c>
      <c r="G10" s="17" t="s">
        <v>58</v>
      </c>
      <c r="H10" s="18" t="s">
        <v>51</v>
      </c>
      <c r="I10" s="17">
        <v>1</v>
      </c>
      <c r="J10" s="17">
        <v>35</v>
      </c>
      <c r="K10" s="17" t="s">
        <v>31</v>
      </c>
      <c r="L10" s="17" t="s">
        <v>31</v>
      </c>
      <c r="M10" s="17" t="s">
        <v>32</v>
      </c>
      <c r="N10" s="17" t="s">
        <v>40</v>
      </c>
      <c r="O10" s="17" t="s">
        <v>41</v>
      </c>
      <c r="P10" s="23" t="s">
        <v>59</v>
      </c>
      <c r="Q10" s="17"/>
      <c r="R10" s="17" t="s">
        <v>57</v>
      </c>
      <c r="S10" s="32"/>
      <c r="T10" s="35">
        <v>0.6</v>
      </c>
      <c r="U10" s="35">
        <v>0.4</v>
      </c>
      <c r="V10" s="18"/>
      <c r="W10" s="31" t="s">
        <v>52</v>
      </c>
    </row>
    <row r="11" ht="36" spans="1:23">
      <c r="A11" s="12">
        <f t="shared" si="0"/>
        <v>19</v>
      </c>
      <c r="B11" s="17" t="s">
        <v>26</v>
      </c>
      <c r="C11" s="14">
        <f t="shared" si="1"/>
        <v>4</v>
      </c>
      <c r="D11" s="13" t="s">
        <v>60</v>
      </c>
      <c r="E11" s="13" t="s">
        <v>49</v>
      </c>
      <c r="F11" s="14">
        <f>COUNTIFS(D$2:D11,D11,A$2:A11,A11)</f>
        <v>1</v>
      </c>
      <c r="G11" s="19" t="s">
        <v>61</v>
      </c>
      <c r="H11" s="19" t="s">
        <v>30</v>
      </c>
      <c r="I11" s="19">
        <v>1</v>
      </c>
      <c r="J11" s="19">
        <v>35</v>
      </c>
      <c r="K11" s="19" t="s">
        <v>31</v>
      </c>
      <c r="L11" s="19" t="s">
        <v>31</v>
      </c>
      <c r="M11" s="19" t="s">
        <v>32</v>
      </c>
      <c r="N11" s="19" t="s">
        <v>40</v>
      </c>
      <c r="O11" s="19" t="s">
        <v>41</v>
      </c>
      <c r="P11" s="15" t="s">
        <v>31</v>
      </c>
      <c r="Q11" s="19" t="s">
        <v>56</v>
      </c>
      <c r="R11" s="15" t="s">
        <v>43</v>
      </c>
      <c r="S11" s="36">
        <v>0.5</v>
      </c>
      <c r="T11" s="36">
        <v>0.5</v>
      </c>
      <c r="U11" s="13"/>
      <c r="V11" s="37"/>
      <c r="W11" s="31" t="s">
        <v>62</v>
      </c>
    </row>
    <row r="12" ht="36" spans="1:23">
      <c r="A12" s="12">
        <f t="shared" si="0"/>
        <v>19</v>
      </c>
      <c r="B12" s="17" t="s">
        <v>26</v>
      </c>
      <c r="C12" s="14">
        <f t="shared" si="1"/>
        <v>5</v>
      </c>
      <c r="D12" s="18" t="s">
        <v>63</v>
      </c>
      <c r="E12" s="18" t="s">
        <v>49</v>
      </c>
      <c r="F12" s="14">
        <f>COUNTIFS(D$2:D12,D12,A$2:A12,A12)</f>
        <v>1</v>
      </c>
      <c r="G12" s="18" t="s">
        <v>64</v>
      </c>
      <c r="H12" s="18" t="s">
        <v>30</v>
      </c>
      <c r="I12" s="18">
        <v>1</v>
      </c>
      <c r="J12" s="18">
        <v>35</v>
      </c>
      <c r="K12" s="18" t="s">
        <v>65</v>
      </c>
      <c r="L12" s="18" t="s">
        <v>31</v>
      </c>
      <c r="M12" s="18" t="s">
        <v>32</v>
      </c>
      <c r="N12" s="18" t="s">
        <v>33</v>
      </c>
      <c r="O12" s="18" t="s">
        <v>34</v>
      </c>
      <c r="P12" s="15" t="s">
        <v>66</v>
      </c>
      <c r="Q12" s="18"/>
      <c r="R12" s="15" t="s">
        <v>43</v>
      </c>
      <c r="S12" s="32">
        <v>1</v>
      </c>
      <c r="T12" s="18"/>
      <c r="U12" s="18"/>
      <c r="V12" s="18"/>
      <c r="W12" s="31" t="s">
        <v>67</v>
      </c>
    </row>
    <row r="13" ht="36" spans="1:23">
      <c r="A13" s="12">
        <f t="shared" si="0"/>
        <v>19</v>
      </c>
      <c r="B13" s="17" t="s">
        <v>26</v>
      </c>
      <c r="C13" s="14">
        <f t="shared" si="1"/>
        <v>5</v>
      </c>
      <c r="D13" s="18" t="s">
        <v>63</v>
      </c>
      <c r="E13" s="18" t="s">
        <v>49</v>
      </c>
      <c r="F13" s="14">
        <f>COUNTIFS(D$2:D13,D13,A$2:A13,A13)</f>
        <v>2</v>
      </c>
      <c r="G13" s="18" t="s">
        <v>64</v>
      </c>
      <c r="H13" s="18" t="s">
        <v>30</v>
      </c>
      <c r="I13" s="18">
        <v>1</v>
      </c>
      <c r="J13" s="18">
        <v>35</v>
      </c>
      <c r="K13" s="18" t="s">
        <v>68</v>
      </c>
      <c r="L13" s="18" t="s">
        <v>31</v>
      </c>
      <c r="M13" s="18" t="s">
        <v>32</v>
      </c>
      <c r="N13" s="18" t="s">
        <v>33</v>
      </c>
      <c r="O13" s="18" t="s">
        <v>34</v>
      </c>
      <c r="P13" s="15" t="s">
        <v>66</v>
      </c>
      <c r="Q13" s="18"/>
      <c r="R13" s="15" t="s">
        <v>43</v>
      </c>
      <c r="S13" s="32">
        <v>1</v>
      </c>
      <c r="T13" s="18"/>
      <c r="U13" s="18"/>
      <c r="V13" s="18"/>
      <c r="W13" s="31" t="s">
        <v>67</v>
      </c>
    </row>
    <row r="14" ht="36" spans="1:23">
      <c r="A14" s="12">
        <f t="shared" si="0"/>
        <v>19</v>
      </c>
      <c r="B14" s="17" t="s">
        <v>26</v>
      </c>
      <c r="C14" s="14">
        <f t="shared" ref="C10:C37" si="2">IF(A14=A13,(IF(D14=D13,C13,C13+1)),1)</f>
        <v>5</v>
      </c>
      <c r="D14" s="18" t="s">
        <v>63</v>
      </c>
      <c r="E14" s="18" t="s">
        <v>49</v>
      </c>
      <c r="F14" s="14">
        <f>COUNTIFS(D$2:D14,D14,A$2:A14,A14)</f>
        <v>3</v>
      </c>
      <c r="G14" s="18" t="s">
        <v>69</v>
      </c>
      <c r="H14" s="18" t="s">
        <v>30</v>
      </c>
      <c r="I14" s="18">
        <v>2</v>
      </c>
      <c r="J14" s="18">
        <v>35</v>
      </c>
      <c r="K14" s="18" t="s">
        <v>31</v>
      </c>
      <c r="L14" s="18" t="s">
        <v>31</v>
      </c>
      <c r="M14" s="18" t="s">
        <v>32</v>
      </c>
      <c r="N14" s="18" t="s">
        <v>33</v>
      </c>
      <c r="O14" s="18" t="s">
        <v>34</v>
      </c>
      <c r="P14" s="15" t="s">
        <v>70</v>
      </c>
      <c r="Q14" s="18"/>
      <c r="R14" s="15" t="s">
        <v>43</v>
      </c>
      <c r="S14" s="32">
        <v>1</v>
      </c>
      <c r="T14" s="18"/>
      <c r="U14" s="18"/>
      <c r="V14" s="18"/>
      <c r="W14" s="31" t="s">
        <v>67</v>
      </c>
    </row>
    <row r="15" s="1" customFormat="1" ht="108" spans="1:23">
      <c r="A15" s="12">
        <f t="shared" si="0"/>
        <v>19</v>
      </c>
      <c r="B15" s="17" t="s">
        <v>26</v>
      </c>
      <c r="C15" s="14">
        <f t="shared" si="2"/>
        <v>5</v>
      </c>
      <c r="D15" s="18" t="s">
        <v>63</v>
      </c>
      <c r="E15" s="18" t="s">
        <v>49</v>
      </c>
      <c r="F15" s="14">
        <f>COUNTIFS(D$2:D15,D15,A$2:A15,A15)</f>
        <v>4</v>
      </c>
      <c r="G15" s="18" t="s">
        <v>69</v>
      </c>
      <c r="H15" s="18" t="s">
        <v>30</v>
      </c>
      <c r="I15" s="18">
        <v>1</v>
      </c>
      <c r="J15" s="18">
        <v>35</v>
      </c>
      <c r="K15" s="18" t="s">
        <v>31</v>
      </c>
      <c r="L15" s="18" t="s">
        <v>31</v>
      </c>
      <c r="M15" s="18" t="s">
        <v>32</v>
      </c>
      <c r="N15" s="18" t="s">
        <v>33</v>
      </c>
      <c r="O15" s="18" t="s">
        <v>34</v>
      </c>
      <c r="P15" s="15" t="s">
        <v>71</v>
      </c>
      <c r="Q15" s="18"/>
      <c r="R15" s="15" t="s">
        <v>43</v>
      </c>
      <c r="S15" s="32">
        <v>1</v>
      </c>
      <c r="T15" s="18"/>
      <c r="U15" s="18"/>
      <c r="V15" s="18" t="s">
        <v>72</v>
      </c>
      <c r="W15" s="31" t="s">
        <v>67</v>
      </c>
    </row>
    <row r="16" ht="36" spans="1:23">
      <c r="A16" s="12">
        <f t="shared" si="0"/>
        <v>19</v>
      </c>
      <c r="B16" s="17" t="s">
        <v>26</v>
      </c>
      <c r="C16" s="14">
        <f t="shared" si="2"/>
        <v>5</v>
      </c>
      <c r="D16" s="18" t="s">
        <v>63</v>
      </c>
      <c r="E16" s="18" t="s">
        <v>49</v>
      </c>
      <c r="F16" s="14">
        <f>COUNTIFS(D$2:D16,D16,A$2:A16,A16)</f>
        <v>5</v>
      </c>
      <c r="G16" s="18" t="s">
        <v>69</v>
      </c>
      <c r="H16" s="18" t="s">
        <v>30</v>
      </c>
      <c r="I16" s="18">
        <v>1</v>
      </c>
      <c r="J16" s="18">
        <v>35</v>
      </c>
      <c r="K16" s="18" t="s">
        <v>31</v>
      </c>
      <c r="L16" s="18" t="s">
        <v>31</v>
      </c>
      <c r="M16" s="18" t="s">
        <v>32</v>
      </c>
      <c r="N16" s="18" t="s">
        <v>33</v>
      </c>
      <c r="O16" s="18" t="s">
        <v>34</v>
      </c>
      <c r="P16" s="15" t="s">
        <v>73</v>
      </c>
      <c r="Q16" s="18"/>
      <c r="R16" s="15" t="s">
        <v>43</v>
      </c>
      <c r="S16" s="32">
        <v>1</v>
      </c>
      <c r="T16" s="18"/>
      <c r="U16" s="18"/>
      <c r="V16" s="18"/>
      <c r="W16" s="31" t="s">
        <v>67</v>
      </c>
    </row>
    <row r="17" ht="84" spans="1:23">
      <c r="A17" s="12">
        <f t="shared" si="0"/>
        <v>19</v>
      </c>
      <c r="B17" s="13" t="s">
        <v>26</v>
      </c>
      <c r="C17" s="14">
        <f t="shared" si="2"/>
        <v>6</v>
      </c>
      <c r="D17" s="15" t="s">
        <v>74</v>
      </c>
      <c r="E17" s="15" t="s">
        <v>49</v>
      </c>
      <c r="F17" s="14">
        <f>COUNTIFS(D$2:D17,D17,A$2:A17,A17)</f>
        <v>1</v>
      </c>
      <c r="G17" s="15" t="s">
        <v>75</v>
      </c>
      <c r="H17" s="15" t="s">
        <v>76</v>
      </c>
      <c r="I17" s="15">
        <v>1</v>
      </c>
      <c r="J17" s="15">
        <v>35</v>
      </c>
      <c r="K17" s="15" t="s">
        <v>31</v>
      </c>
      <c r="L17" s="15" t="s">
        <v>31</v>
      </c>
      <c r="M17" s="15" t="s">
        <v>32</v>
      </c>
      <c r="N17" s="15" t="s">
        <v>33</v>
      </c>
      <c r="O17" s="15" t="s">
        <v>34</v>
      </c>
      <c r="P17" s="15" t="s">
        <v>77</v>
      </c>
      <c r="Q17" s="15" t="s">
        <v>78</v>
      </c>
      <c r="R17" s="15" t="s">
        <v>37</v>
      </c>
      <c r="S17" s="32">
        <v>1</v>
      </c>
      <c r="T17" s="18"/>
      <c r="U17" s="18"/>
      <c r="V17" s="18"/>
      <c r="W17" s="31" t="s">
        <v>79</v>
      </c>
    </row>
    <row r="18" ht="36" spans="1:23">
      <c r="A18" s="12">
        <f t="shared" si="0"/>
        <v>19</v>
      </c>
      <c r="B18" s="13" t="s">
        <v>26</v>
      </c>
      <c r="C18" s="14">
        <f t="shared" si="2"/>
        <v>6</v>
      </c>
      <c r="D18" s="15" t="s">
        <v>74</v>
      </c>
      <c r="E18" s="15" t="s">
        <v>49</v>
      </c>
      <c r="F18" s="14">
        <f>COUNTIFS(D$2:D18,D18,A$2:A18,A18)</f>
        <v>2</v>
      </c>
      <c r="G18" s="15" t="s">
        <v>80</v>
      </c>
      <c r="H18" s="15" t="s">
        <v>76</v>
      </c>
      <c r="I18" s="15">
        <v>1</v>
      </c>
      <c r="J18" s="15">
        <v>35</v>
      </c>
      <c r="K18" s="15" t="s">
        <v>31</v>
      </c>
      <c r="L18" s="15" t="s">
        <v>31</v>
      </c>
      <c r="M18" s="15" t="s">
        <v>32</v>
      </c>
      <c r="N18" s="15" t="s">
        <v>33</v>
      </c>
      <c r="O18" s="15" t="s">
        <v>34</v>
      </c>
      <c r="P18" s="15" t="s">
        <v>81</v>
      </c>
      <c r="Q18" s="15" t="s">
        <v>82</v>
      </c>
      <c r="R18" s="15" t="s">
        <v>83</v>
      </c>
      <c r="S18" s="30">
        <v>1</v>
      </c>
      <c r="T18" s="18"/>
      <c r="U18" s="18"/>
      <c r="V18" s="18"/>
      <c r="W18" s="31" t="s">
        <v>79</v>
      </c>
    </row>
    <row r="19" ht="36" spans="1:23">
      <c r="A19" s="12">
        <f t="shared" si="0"/>
        <v>19</v>
      </c>
      <c r="B19" s="13" t="s">
        <v>26</v>
      </c>
      <c r="C19" s="14">
        <f t="shared" si="2"/>
        <v>6</v>
      </c>
      <c r="D19" s="15" t="s">
        <v>74</v>
      </c>
      <c r="E19" s="15" t="s">
        <v>49</v>
      </c>
      <c r="F19" s="14">
        <f>COUNTIFS(D$2:D19,D19,A$2:A19,A19)</f>
        <v>3</v>
      </c>
      <c r="G19" s="15" t="s">
        <v>84</v>
      </c>
      <c r="H19" s="15" t="s">
        <v>76</v>
      </c>
      <c r="I19" s="15">
        <v>1</v>
      </c>
      <c r="J19" s="15">
        <v>35</v>
      </c>
      <c r="K19" s="15" t="s">
        <v>31</v>
      </c>
      <c r="L19" s="15" t="s">
        <v>31</v>
      </c>
      <c r="M19" s="15" t="s">
        <v>32</v>
      </c>
      <c r="N19" s="15" t="s">
        <v>33</v>
      </c>
      <c r="O19" s="15" t="s">
        <v>34</v>
      </c>
      <c r="P19" s="15" t="s">
        <v>85</v>
      </c>
      <c r="Q19" s="15"/>
      <c r="R19" s="15" t="s">
        <v>43</v>
      </c>
      <c r="S19" s="32">
        <v>1</v>
      </c>
      <c r="T19" s="18"/>
      <c r="U19" s="18"/>
      <c r="V19" s="18"/>
      <c r="W19" s="31" t="s">
        <v>79</v>
      </c>
    </row>
    <row r="20" ht="24" spans="1:23">
      <c r="A20" s="12">
        <f t="shared" si="0"/>
        <v>19</v>
      </c>
      <c r="B20" s="13" t="s">
        <v>26</v>
      </c>
      <c r="C20" s="14">
        <f t="shared" si="2"/>
        <v>7</v>
      </c>
      <c r="D20" s="15" t="s">
        <v>86</v>
      </c>
      <c r="E20" s="15" t="s">
        <v>49</v>
      </c>
      <c r="F20" s="14">
        <f>COUNTIFS(D$2:D20,D20,A$2:A20,A20)</f>
        <v>1</v>
      </c>
      <c r="G20" s="15" t="s">
        <v>64</v>
      </c>
      <c r="H20" s="15" t="s">
        <v>30</v>
      </c>
      <c r="I20" s="15">
        <v>1</v>
      </c>
      <c r="J20" s="15">
        <v>35</v>
      </c>
      <c r="K20" s="15" t="s">
        <v>31</v>
      </c>
      <c r="L20" s="15" t="s">
        <v>31</v>
      </c>
      <c r="M20" s="15" t="s">
        <v>32</v>
      </c>
      <c r="N20" s="15" t="s">
        <v>33</v>
      </c>
      <c r="O20" s="15" t="s">
        <v>31</v>
      </c>
      <c r="P20" s="15" t="s">
        <v>66</v>
      </c>
      <c r="Q20" s="15"/>
      <c r="R20" s="15" t="s">
        <v>43</v>
      </c>
      <c r="S20" s="32">
        <v>0.5</v>
      </c>
      <c r="T20" s="32">
        <v>0.5</v>
      </c>
      <c r="U20" s="18"/>
      <c r="V20" s="18"/>
      <c r="W20" s="31" t="s">
        <v>79</v>
      </c>
    </row>
    <row r="21" ht="36" spans="1:23">
      <c r="A21" s="12">
        <f t="shared" si="0"/>
        <v>19</v>
      </c>
      <c r="B21" s="13" t="s">
        <v>26</v>
      </c>
      <c r="C21" s="14">
        <f t="shared" si="2"/>
        <v>8</v>
      </c>
      <c r="D21" s="15" t="s">
        <v>87</v>
      </c>
      <c r="E21" s="15" t="s">
        <v>49</v>
      </c>
      <c r="F21" s="14">
        <f>COUNTIFS(D$2:D21,D21,A$2:A21,A21)</f>
        <v>1</v>
      </c>
      <c r="G21" s="15" t="s">
        <v>29</v>
      </c>
      <c r="H21" s="15" t="s">
        <v>88</v>
      </c>
      <c r="I21" s="15">
        <v>1</v>
      </c>
      <c r="J21" s="15">
        <v>35</v>
      </c>
      <c r="K21" s="15" t="s">
        <v>31</v>
      </c>
      <c r="L21" s="15" t="s">
        <v>31</v>
      </c>
      <c r="M21" s="15" t="s">
        <v>31</v>
      </c>
      <c r="N21" s="15" t="s">
        <v>89</v>
      </c>
      <c r="O21" s="15" t="s">
        <v>31</v>
      </c>
      <c r="P21" s="15" t="s">
        <v>90</v>
      </c>
      <c r="Q21" s="15" t="s">
        <v>82</v>
      </c>
      <c r="R21" s="15" t="s">
        <v>83</v>
      </c>
      <c r="S21" s="30">
        <v>0.5</v>
      </c>
      <c r="T21" s="30">
        <v>0.5</v>
      </c>
      <c r="U21" s="17"/>
      <c r="V21" s="24"/>
      <c r="W21" s="31" t="s">
        <v>79</v>
      </c>
    </row>
    <row r="22" ht="48" spans="1:23">
      <c r="A22" s="12">
        <f t="shared" si="0"/>
        <v>19</v>
      </c>
      <c r="B22" s="13" t="s">
        <v>26</v>
      </c>
      <c r="C22" s="14">
        <f t="shared" si="2"/>
        <v>9</v>
      </c>
      <c r="D22" s="15" t="s">
        <v>91</v>
      </c>
      <c r="E22" s="15" t="s">
        <v>49</v>
      </c>
      <c r="F22" s="14">
        <f>COUNTIFS(D$2:D22,D22,A$2:A22,A22)</f>
        <v>1</v>
      </c>
      <c r="G22" s="15" t="s">
        <v>64</v>
      </c>
      <c r="H22" s="15" t="s">
        <v>30</v>
      </c>
      <c r="I22" s="15">
        <v>1</v>
      </c>
      <c r="J22" s="15">
        <v>35</v>
      </c>
      <c r="K22" s="15" t="s">
        <v>31</v>
      </c>
      <c r="L22" s="15" t="s">
        <v>31</v>
      </c>
      <c r="M22" s="15" t="s">
        <v>31</v>
      </c>
      <c r="N22" s="15" t="s">
        <v>33</v>
      </c>
      <c r="O22" s="15" t="s">
        <v>31</v>
      </c>
      <c r="P22" s="15" t="s">
        <v>92</v>
      </c>
      <c r="Q22" s="15"/>
      <c r="R22" s="15" t="s">
        <v>43</v>
      </c>
      <c r="S22" s="32">
        <v>0.5</v>
      </c>
      <c r="T22" s="32">
        <v>0.5</v>
      </c>
      <c r="U22" s="18"/>
      <c r="V22" s="18"/>
      <c r="W22" s="31" t="s">
        <v>79</v>
      </c>
    </row>
    <row r="23" ht="48" spans="1:23">
      <c r="A23" s="12">
        <f t="shared" si="0"/>
        <v>20</v>
      </c>
      <c r="B23" s="20" t="s">
        <v>93</v>
      </c>
      <c r="C23" s="14">
        <f t="shared" si="2"/>
        <v>1</v>
      </c>
      <c r="D23" s="20" t="s">
        <v>94</v>
      </c>
      <c r="E23" s="20" t="s">
        <v>49</v>
      </c>
      <c r="F23" s="14">
        <f>COUNTIFS(D$2:D23,D23,A$2:A23,A23)</f>
        <v>1</v>
      </c>
      <c r="G23" s="20" t="s">
        <v>95</v>
      </c>
      <c r="H23" s="20" t="s">
        <v>96</v>
      </c>
      <c r="I23" s="20">
        <v>1</v>
      </c>
      <c r="J23" s="20">
        <v>35</v>
      </c>
      <c r="K23" s="20" t="s">
        <v>31</v>
      </c>
      <c r="L23" s="20" t="s">
        <v>31</v>
      </c>
      <c r="M23" s="17" t="s">
        <v>32</v>
      </c>
      <c r="N23" s="20" t="s">
        <v>40</v>
      </c>
      <c r="O23" s="20" t="s">
        <v>41</v>
      </c>
      <c r="P23" s="24" t="s">
        <v>97</v>
      </c>
      <c r="Q23" s="38"/>
      <c r="R23" s="15" t="s">
        <v>43</v>
      </c>
      <c r="S23" s="30">
        <v>1</v>
      </c>
      <c r="T23" s="30"/>
      <c r="U23" s="17"/>
      <c r="V23" s="24"/>
      <c r="W23" s="31" t="s">
        <v>98</v>
      </c>
    </row>
    <row r="24" ht="48" spans="1:23">
      <c r="A24" s="12">
        <f t="shared" si="0"/>
        <v>20</v>
      </c>
      <c r="B24" s="20" t="s">
        <v>93</v>
      </c>
      <c r="C24" s="14">
        <f t="shared" si="2"/>
        <v>1</v>
      </c>
      <c r="D24" s="20" t="s">
        <v>94</v>
      </c>
      <c r="E24" s="20" t="s">
        <v>49</v>
      </c>
      <c r="F24" s="14">
        <f>COUNTIFS(D$2:D24,D24,A$2:A24,A24)</f>
        <v>2</v>
      </c>
      <c r="G24" s="20" t="s">
        <v>99</v>
      </c>
      <c r="H24" s="20" t="s">
        <v>96</v>
      </c>
      <c r="I24" s="20">
        <v>1</v>
      </c>
      <c r="J24" s="20">
        <v>35</v>
      </c>
      <c r="K24" s="20" t="s">
        <v>31</v>
      </c>
      <c r="L24" s="20" t="s">
        <v>31</v>
      </c>
      <c r="M24" s="20" t="s">
        <v>31</v>
      </c>
      <c r="N24" s="20" t="s">
        <v>33</v>
      </c>
      <c r="O24" s="20" t="s">
        <v>31</v>
      </c>
      <c r="P24" s="24" t="s">
        <v>100</v>
      </c>
      <c r="Q24" s="38" t="s">
        <v>101</v>
      </c>
      <c r="R24" s="15" t="s">
        <v>43</v>
      </c>
      <c r="S24" s="30">
        <v>1</v>
      </c>
      <c r="T24" s="30"/>
      <c r="U24" s="17"/>
      <c r="V24" s="24"/>
      <c r="W24" s="31" t="s">
        <v>98</v>
      </c>
    </row>
    <row r="25" ht="48" spans="1:23">
      <c r="A25" s="12">
        <f t="shared" si="0"/>
        <v>20</v>
      </c>
      <c r="B25" s="20" t="s">
        <v>93</v>
      </c>
      <c r="C25" s="14">
        <f t="shared" si="2"/>
        <v>1</v>
      </c>
      <c r="D25" s="20" t="s">
        <v>94</v>
      </c>
      <c r="E25" s="20" t="s">
        <v>49</v>
      </c>
      <c r="F25" s="14">
        <f>COUNTIFS(D$2:D25,D25,A$2:A25,A25)</f>
        <v>3</v>
      </c>
      <c r="G25" s="20" t="s">
        <v>102</v>
      </c>
      <c r="H25" s="20" t="s">
        <v>96</v>
      </c>
      <c r="I25" s="20">
        <v>1</v>
      </c>
      <c r="J25" s="20">
        <v>35</v>
      </c>
      <c r="K25" s="20" t="s">
        <v>31</v>
      </c>
      <c r="L25" s="20" t="s">
        <v>31</v>
      </c>
      <c r="M25" s="20" t="s">
        <v>31</v>
      </c>
      <c r="N25" s="20" t="s">
        <v>33</v>
      </c>
      <c r="O25" s="20" t="s">
        <v>31</v>
      </c>
      <c r="P25" s="24" t="s">
        <v>103</v>
      </c>
      <c r="Q25" s="38" t="s">
        <v>101</v>
      </c>
      <c r="R25" s="15" t="s">
        <v>43</v>
      </c>
      <c r="S25" s="30">
        <v>1</v>
      </c>
      <c r="T25" s="30"/>
      <c r="U25" s="17"/>
      <c r="V25" s="24"/>
      <c r="W25" s="31" t="s">
        <v>98</v>
      </c>
    </row>
    <row r="26" ht="48" spans="1:23">
      <c r="A26" s="12">
        <f t="shared" si="0"/>
        <v>20</v>
      </c>
      <c r="B26" s="20" t="s">
        <v>93</v>
      </c>
      <c r="C26" s="14">
        <f t="shared" si="2"/>
        <v>1</v>
      </c>
      <c r="D26" s="20" t="s">
        <v>94</v>
      </c>
      <c r="E26" s="20" t="s">
        <v>49</v>
      </c>
      <c r="F26" s="14">
        <f>COUNTIFS(D$2:D26,D26,A$2:A26,A26)</f>
        <v>4</v>
      </c>
      <c r="G26" s="20" t="s">
        <v>104</v>
      </c>
      <c r="H26" s="20" t="s">
        <v>96</v>
      </c>
      <c r="I26" s="20">
        <v>1</v>
      </c>
      <c r="J26" s="20">
        <v>35</v>
      </c>
      <c r="K26" s="20" t="s">
        <v>65</v>
      </c>
      <c r="L26" s="20" t="s">
        <v>31</v>
      </c>
      <c r="M26" s="20" t="s">
        <v>31</v>
      </c>
      <c r="N26" s="20" t="s">
        <v>33</v>
      </c>
      <c r="O26" s="20" t="s">
        <v>31</v>
      </c>
      <c r="P26" s="24" t="s">
        <v>105</v>
      </c>
      <c r="Q26" s="39" t="s">
        <v>106</v>
      </c>
      <c r="R26" s="15" t="s">
        <v>43</v>
      </c>
      <c r="S26" s="30">
        <v>1</v>
      </c>
      <c r="T26" s="30"/>
      <c r="U26" s="17"/>
      <c r="V26" s="38"/>
      <c r="W26" s="31" t="s">
        <v>98</v>
      </c>
    </row>
    <row r="27" ht="48" spans="1:23">
      <c r="A27" s="12">
        <f t="shared" si="0"/>
        <v>20</v>
      </c>
      <c r="B27" s="20" t="s">
        <v>93</v>
      </c>
      <c r="C27" s="14">
        <f t="shared" si="2"/>
        <v>1</v>
      </c>
      <c r="D27" s="20" t="s">
        <v>94</v>
      </c>
      <c r="E27" s="20" t="s">
        <v>49</v>
      </c>
      <c r="F27" s="14">
        <f>COUNTIFS(D$2:D27,D27,A$2:A27,A27)</f>
        <v>5</v>
      </c>
      <c r="G27" s="20" t="s">
        <v>104</v>
      </c>
      <c r="H27" s="20" t="s">
        <v>96</v>
      </c>
      <c r="I27" s="20">
        <v>1</v>
      </c>
      <c r="J27" s="20">
        <v>35</v>
      </c>
      <c r="K27" s="20" t="s">
        <v>68</v>
      </c>
      <c r="L27" s="20" t="s">
        <v>31</v>
      </c>
      <c r="M27" s="20" t="s">
        <v>31</v>
      </c>
      <c r="N27" s="20" t="s">
        <v>33</v>
      </c>
      <c r="O27" s="20" t="s">
        <v>31</v>
      </c>
      <c r="P27" s="24" t="s">
        <v>105</v>
      </c>
      <c r="Q27" s="39" t="s">
        <v>106</v>
      </c>
      <c r="R27" s="15" t="s">
        <v>43</v>
      </c>
      <c r="S27" s="30">
        <v>1</v>
      </c>
      <c r="T27" s="30"/>
      <c r="U27" s="17"/>
      <c r="V27" s="38"/>
      <c r="W27" s="31" t="s">
        <v>98</v>
      </c>
    </row>
    <row r="28" ht="60" spans="1:23">
      <c r="A28" s="12">
        <f t="shared" si="0"/>
        <v>20</v>
      </c>
      <c r="B28" s="20" t="s">
        <v>93</v>
      </c>
      <c r="C28" s="14">
        <f t="shared" si="2"/>
        <v>1</v>
      </c>
      <c r="D28" s="20" t="s">
        <v>94</v>
      </c>
      <c r="E28" s="20" t="s">
        <v>49</v>
      </c>
      <c r="F28" s="14">
        <f>COUNTIFS(D$2:D28,D28,A$2:A28,A28)</f>
        <v>6</v>
      </c>
      <c r="G28" s="20" t="s">
        <v>107</v>
      </c>
      <c r="H28" s="20" t="s">
        <v>96</v>
      </c>
      <c r="I28" s="20">
        <v>1</v>
      </c>
      <c r="J28" s="20">
        <v>35</v>
      </c>
      <c r="K28" s="20" t="s">
        <v>31</v>
      </c>
      <c r="L28" s="20" t="s">
        <v>31</v>
      </c>
      <c r="M28" s="20" t="s">
        <v>31</v>
      </c>
      <c r="N28" s="20" t="s">
        <v>33</v>
      </c>
      <c r="O28" s="20" t="s">
        <v>31</v>
      </c>
      <c r="P28" s="24" t="s">
        <v>108</v>
      </c>
      <c r="Q28" s="39"/>
      <c r="R28" s="15" t="s">
        <v>43</v>
      </c>
      <c r="S28" s="30">
        <v>1</v>
      </c>
      <c r="T28" s="30"/>
      <c r="U28" s="17"/>
      <c r="V28" s="38" t="s">
        <v>109</v>
      </c>
      <c r="W28" s="31" t="s">
        <v>98</v>
      </c>
    </row>
    <row r="29" ht="48" spans="1:23">
      <c r="A29" s="12">
        <f t="shared" si="0"/>
        <v>20</v>
      </c>
      <c r="B29" s="20" t="s">
        <v>93</v>
      </c>
      <c r="C29" s="14">
        <f t="shared" si="2"/>
        <v>1</v>
      </c>
      <c r="D29" s="20" t="s">
        <v>94</v>
      </c>
      <c r="E29" s="20" t="s">
        <v>49</v>
      </c>
      <c r="F29" s="14">
        <f>COUNTIFS(D$2:D29,D29,A$2:A29,A29)</f>
        <v>7</v>
      </c>
      <c r="G29" s="20" t="s">
        <v>110</v>
      </c>
      <c r="H29" s="20" t="s">
        <v>96</v>
      </c>
      <c r="I29" s="20">
        <v>1</v>
      </c>
      <c r="J29" s="20">
        <v>35</v>
      </c>
      <c r="K29" s="20" t="s">
        <v>31</v>
      </c>
      <c r="L29" s="20" t="s">
        <v>31</v>
      </c>
      <c r="M29" s="20" t="s">
        <v>31</v>
      </c>
      <c r="N29" s="20" t="s">
        <v>33</v>
      </c>
      <c r="O29" s="20" t="s">
        <v>31</v>
      </c>
      <c r="P29" s="24" t="s">
        <v>111</v>
      </c>
      <c r="Q29" s="39" t="s">
        <v>112</v>
      </c>
      <c r="R29" s="15" t="s">
        <v>43</v>
      </c>
      <c r="S29" s="30">
        <v>1</v>
      </c>
      <c r="T29" s="30"/>
      <c r="U29" s="17"/>
      <c r="V29" s="38"/>
      <c r="W29" s="31" t="s">
        <v>98</v>
      </c>
    </row>
    <row r="30" ht="48" spans="1:23">
      <c r="A30" s="12">
        <f t="shared" si="0"/>
        <v>20</v>
      </c>
      <c r="B30" s="20" t="s">
        <v>93</v>
      </c>
      <c r="C30" s="14">
        <f t="shared" si="2"/>
        <v>1</v>
      </c>
      <c r="D30" s="20" t="s">
        <v>94</v>
      </c>
      <c r="E30" s="20" t="s">
        <v>49</v>
      </c>
      <c r="F30" s="14">
        <f>COUNTIFS(D$2:D30,D30,A$2:A30,A30)</f>
        <v>8</v>
      </c>
      <c r="G30" s="20" t="s">
        <v>113</v>
      </c>
      <c r="H30" s="20" t="s">
        <v>96</v>
      </c>
      <c r="I30" s="20">
        <v>1</v>
      </c>
      <c r="J30" s="20">
        <v>35</v>
      </c>
      <c r="K30" s="20" t="s">
        <v>31</v>
      </c>
      <c r="L30" s="20" t="s">
        <v>31</v>
      </c>
      <c r="M30" s="20" t="s">
        <v>31</v>
      </c>
      <c r="N30" s="20" t="s">
        <v>33</v>
      </c>
      <c r="O30" s="20" t="s">
        <v>31</v>
      </c>
      <c r="P30" s="24" t="s">
        <v>114</v>
      </c>
      <c r="Q30" s="38"/>
      <c r="R30" s="15" t="s">
        <v>43</v>
      </c>
      <c r="S30" s="30">
        <v>1</v>
      </c>
      <c r="T30" s="30"/>
      <c r="U30" s="17"/>
      <c r="V30" s="38"/>
      <c r="W30" s="31" t="s">
        <v>98</v>
      </c>
    </row>
    <row r="31" ht="156" spans="1:23">
      <c r="A31" s="12">
        <f t="shared" si="0"/>
        <v>21</v>
      </c>
      <c r="B31" s="17" t="s">
        <v>115</v>
      </c>
      <c r="C31" s="14">
        <f t="shared" si="2"/>
        <v>1</v>
      </c>
      <c r="D31" s="17" t="s">
        <v>116</v>
      </c>
      <c r="E31" s="17" t="s">
        <v>49</v>
      </c>
      <c r="F31" s="14">
        <f>COUNTIFS(D$2:D31,D31,A$2:A31,A31)</f>
        <v>1</v>
      </c>
      <c r="G31" s="18" t="s">
        <v>117</v>
      </c>
      <c r="H31" s="18" t="s">
        <v>30</v>
      </c>
      <c r="I31" s="18">
        <v>1</v>
      </c>
      <c r="J31" s="18">
        <v>35</v>
      </c>
      <c r="K31" s="18" t="s">
        <v>31</v>
      </c>
      <c r="L31" s="18" t="s">
        <v>31</v>
      </c>
      <c r="M31" s="18" t="s">
        <v>31</v>
      </c>
      <c r="N31" s="18" t="s">
        <v>33</v>
      </c>
      <c r="O31" s="18" t="s">
        <v>31</v>
      </c>
      <c r="P31" s="15" t="s">
        <v>118</v>
      </c>
      <c r="Q31" s="40" t="s">
        <v>119</v>
      </c>
      <c r="R31" s="15" t="s">
        <v>43</v>
      </c>
      <c r="S31" s="30">
        <v>0.3</v>
      </c>
      <c r="T31" s="30">
        <v>0.3</v>
      </c>
      <c r="U31" s="30">
        <v>0.4</v>
      </c>
      <c r="V31" s="41" t="s">
        <v>120</v>
      </c>
      <c r="W31" s="31" t="s">
        <v>121</v>
      </c>
    </row>
    <row r="32" ht="156" spans="1:23">
      <c r="A32" s="12">
        <f t="shared" si="0"/>
        <v>21</v>
      </c>
      <c r="B32" s="17" t="s">
        <v>115</v>
      </c>
      <c r="C32" s="14">
        <f t="shared" si="2"/>
        <v>1</v>
      </c>
      <c r="D32" s="17" t="s">
        <v>116</v>
      </c>
      <c r="E32" s="17" t="s">
        <v>49</v>
      </c>
      <c r="F32" s="14">
        <f>COUNTIFS(D$2:D32,D32,A$2:A32,A32)</f>
        <v>2</v>
      </c>
      <c r="G32" s="18" t="s">
        <v>122</v>
      </c>
      <c r="H32" s="18" t="s">
        <v>30</v>
      </c>
      <c r="I32" s="18">
        <v>1</v>
      </c>
      <c r="J32" s="18">
        <v>35</v>
      </c>
      <c r="K32" s="18" t="s">
        <v>31</v>
      </c>
      <c r="L32" s="18" t="s">
        <v>31</v>
      </c>
      <c r="M32" s="18" t="s">
        <v>31</v>
      </c>
      <c r="N32" s="18" t="s">
        <v>33</v>
      </c>
      <c r="O32" s="18" t="s">
        <v>31</v>
      </c>
      <c r="P32" s="15" t="s">
        <v>118</v>
      </c>
      <c r="Q32" s="40" t="s">
        <v>123</v>
      </c>
      <c r="R32" s="15" t="s">
        <v>43</v>
      </c>
      <c r="S32" s="30">
        <v>0.3</v>
      </c>
      <c r="T32" s="30">
        <v>0.3</v>
      </c>
      <c r="U32" s="30">
        <v>0.4</v>
      </c>
      <c r="V32" s="41" t="s">
        <v>120</v>
      </c>
      <c r="W32" s="31" t="s">
        <v>121</v>
      </c>
    </row>
    <row r="33" ht="156" spans="1:23">
      <c r="A33" s="12">
        <f t="shared" si="0"/>
        <v>21</v>
      </c>
      <c r="B33" s="17" t="s">
        <v>115</v>
      </c>
      <c r="C33" s="14">
        <f t="shared" si="2"/>
        <v>1</v>
      </c>
      <c r="D33" s="17" t="s">
        <v>116</v>
      </c>
      <c r="E33" s="17" t="s">
        <v>49</v>
      </c>
      <c r="F33" s="14">
        <f>COUNTIFS(D$2:D33,D33,A$2:A33,A33)</f>
        <v>3</v>
      </c>
      <c r="G33" s="18" t="s">
        <v>124</v>
      </c>
      <c r="H33" s="18" t="s">
        <v>30</v>
      </c>
      <c r="I33" s="18">
        <v>1</v>
      </c>
      <c r="J33" s="18">
        <v>35</v>
      </c>
      <c r="K33" s="18" t="s">
        <v>31</v>
      </c>
      <c r="L33" s="18" t="s">
        <v>31</v>
      </c>
      <c r="M33" s="18" t="s">
        <v>31</v>
      </c>
      <c r="N33" s="18" t="s">
        <v>33</v>
      </c>
      <c r="O33" s="18" t="s">
        <v>31</v>
      </c>
      <c r="P33" s="15" t="s">
        <v>118</v>
      </c>
      <c r="Q33" s="40" t="s">
        <v>125</v>
      </c>
      <c r="R33" s="15" t="s">
        <v>43</v>
      </c>
      <c r="S33" s="30">
        <v>0.3</v>
      </c>
      <c r="T33" s="30">
        <v>0.3</v>
      </c>
      <c r="U33" s="30">
        <v>0.4</v>
      </c>
      <c r="V33" s="41" t="s">
        <v>120</v>
      </c>
      <c r="W33" s="31" t="s">
        <v>121</v>
      </c>
    </row>
    <row r="34" ht="156" spans="1:23">
      <c r="A34" s="12">
        <f t="shared" si="0"/>
        <v>21</v>
      </c>
      <c r="B34" s="17" t="s">
        <v>115</v>
      </c>
      <c r="C34" s="14">
        <f t="shared" si="2"/>
        <v>1</v>
      </c>
      <c r="D34" s="17" t="s">
        <v>116</v>
      </c>
      <c r="E34" s="17" t="s">
        <v>49</v>
      </c>
      <c r="F34" s="14">
        <f>COUNTIFS(D$2:D34,D34,A$2:A34,A34)</f>
        <v>4</v>
      </c>
      <c r="G34" s="15" t="s">
        <v>126</v>
      </c>
      <c r="H34" s="18" t="s">
        <v>30</v>
      </c>
      <c r="I34" s="18">
        <v>1</v>
      </c>
      <c r="J34" s="18">
        <v>35</v>
      </c>
      <c r="K34" s="18" t="s">
        <v>31</v>
      </c>
      <c r="L34" s="18" t="s">
        <v>31</v>
      </c>
      <c r="M34" s="18" t="s">
        <v>31</v>
      </c>
      <c r="N34" s="18" t="s">
        <v>33</v>
      </c>
      <c r="O34" s="18" t="s">
        <v>34</v>
      </c>
      <c r="P34" s="15" t="s">
        <v>31</v>
      </c>
      <c r="Q34" s="40" t="s">
        <v>127</v>
      </c>
      <c r="R34" s="15" t="s">
        <v>43</v>
      </c>
      <c r="S34" s="30">
        <v>0.3</v>
      </c>
      <c r="T34" s="30">
        <v>0.3</v>
      </c>
      <c r="U34" s="30">
        <v>0.4</v>
      </c>
      <c r="V34" s="41" t="s">
        <v>120</v>
      </c>
      <c r="W34" s="31" t="s">
        <v>121</v>
      </c>
    </row>
    <row r="35" ht="36" spans="1:23">
      <c r="A35" s="12">
        <f t="shared" si="0"/>
        <v>21</v>
      </c>
      <c r="B35" s="17" t="s">
        <v>115</v>
      </c>
      <c r="C35" s="14">
        <f t="shared" si="2"/>
        <v>1</v>
      </c>
      <c r="D35" s="17" t="s">
        <v>116</v>
      </c>
      <c r="E35" s="17" t="s">
        <v>49</v>
      </c>
      <c r="F35" s="14">
        <f>COUNTIFS(D$2:D35,D35,A$2:A35,A35)</f>
        <v>5</v>
      </c>
      <c r="G35" s="15" t="s">
        <v>128</v>
      </c>
      <c r="H35" s="18" t="s">
        <v>30</v>
      </c>
      <c r="I35" s="18">
        <v>1</v>
      </c>
      <c r="J35" s="18">
        <v>35</v>
      </c>
      <c r="K35" s="18" t="s">
        <v>31</v>
      </c>
      <c r="L35" s="18" t="s">
        <v>31</v>
      </c>
      <c r="M35" s="18" t="s">
        <v>31</v>
      </c>
      <c r="N35" s="18" t="s">
        <v>40</v>
      </c>
      <c r="O35" s="18" t="s">
        <v>41</v>
      </c>
      <c r="P35" s="15" t="s">
        <v>97</v>
      </c>
      <c r="Q35" s="40" t="s">
        <v>129</v>
      </c>
      <c r="R35" s="15" t="s">
        <v>43</v>
      </c>
      <c r="S35" s="30">
        <v>1</v>
      </c>
      <c r="T35" s="30"/>
      <c r="U35" s="30"/>
      <c r="V35" s="41" t="s">
        <v>130</v>
      </c>
      <c r="W35" s="31" t="s">
        <v>121</v>
      </c>
    </row>
    <row r="36" customFormat="1" ht="72" spans="1:23">
      <c r="A36" s="12">
        <f t="shared" si="0"/>
        <v>22</v>
      </c>
      <c r="B36" s="17" t="s">
        <v>131</v>
      </c>
      <c r="C36" s="14">
        <f t="shared" si="2"/>
        <v>1</v>
      </c>
      <c r="D36" s="17" t="s">
        <v>132</v>
      </c>
      <c r="E36" s="17" t="s">
        <v>28</v>
      </c>
      <c r="F36" s="14">
        <f>COUNTIFS(D$2:D36,D36,A$2:A36,A36)</f>
        <v>1</v>
      </c>
      <c r="G36" s="15" t="s">
        <v>133</v>
      </c>
      <c r="H36" s="15" t="s">
        <v>30</v>
      </c>
      <c r="I36" s="15">
        <v>2</v>
      </c>
      <c r="J36" s="18">
        <v>30</v>
      </c>
      <c r="K36" s="18" t="s">
        <v>31</v>
      </c>
      <c r="L36" s="18" t="s">
        <v>31</v>
      </c>
      <c r="M36" s="18" t="s">
        <v>32</v>
      </c>
      <c r="N36" s="18" t="s">
        <v>33</v>
      </c>
      <c r="O36" s="18" t="s">
        <v>34</v>
      </c>
      <c r="P36" s="25" t="s">
        <v>134</v>
      </c>
      <c r="Q36" s="42"/>
      <c r="R36" s="15" t="s">
        <v>43</v>
      </c>
      <c r="S36" s="30">
        <v>0.5</v>
      </c>
      <c r="T36" s="30">
        <v>0.5</v>
      </c>
      <c r="U36" s="30"/>
      <c r="V36" s="22" t="s">
        <v>135</v>
      </c>
      <c r="W36" s="31" t="s">
        <v>136</v>
      </c>
    </row>
    <row r="37" customFormat="1" ht="132" spans="1:23">
      <c r="A37" s="12">
        <f t="shared" si="0"/>
        <v>22</v>
      </c>
      <c r="B37" s="17" t="s">
        <v>131</v>
      </c>
      <c r="C37" s="14">
        <f t="shared" si="2"/>
        <v>1</v>
      </c>
      <c r="D37" s="17" t="s">
        <v>132</v>
      </c>
      <c r="E37" s="17" t="s">
        <v>28</v>
      </c>
      <c r="F37" s="14">
        <f>COUNTIFS(D$2:D37,D37,A$2:A37,A37)</f>
        <v>2</v>
      </c>
      <c r="G37" s="15" t="s">
        <v>137</v>
      </c>
      <c r="H37" s="15" t="s">
        <v>30</v>
      </c>
      <c r="I37" s="15">
        <v>2</v>
      </c>
      <c r="J37" s="15">
        <v>30</v>
      </c>
      <c r="K37" s="15" t="s">
        <v>31</v>
      </c>
      <c r="L37" s="15" t="s">
        <v>31</v>
      </c>
      <c r="M37" s="15" t="s">
        <v>32</v>
      </c>
      <c r="N37" s="15" t="s">
        <v>33</v>
      </c>
      <c r="O37" s="15" t="s">
        <v>34</v>
      </c>
      <c r="P37" s="26" t="s">
        <v>138</v>
      </c>
      <c r="Q37" s="42"/>
      <c r="R37" s="15" t="s">
        <v>43</v>
      </c>
      <c r="S37" s="30">
        <v>0.5</v>
      </c>
      <c r="T37" s="30">
        <v>0.5</v>
      </c>
      <c r="U37" s="30"/>
      <c r="V37" s="22" t="s">
        <v>135</v>
      </c>
      <c r="W37" s="31" t="s">
        <v>136</v>
      </c>
    </row>
    <row r="38" customFormat="1" ht="132" spans="1:23">
      <c r="A38" s="12">
        <f t="shared" si="0"/>
        <v>22</v>
      </c>
      <c r="B38" s="17" t="s">
        <v>131</v>
      </c>
      <c r="C38" s="14">
        <f t="shared" ref="C38:C61" si="3">IF(A38=A37,(IF(D38=D37,C37,C37+1)),1)</f>
        <v>1</v>
      </c>
      <c r="D38" s="17" t="s">
        <v>132</v>
      </c>
      <c r="E38" s="17" t="s">
        <v>28</v>
      </c>
      <c r="F38" s="14">
        <f>COUNTIFS(D$2:D38,D38,A$2:A38,A38)</f>
        <v>3</v>
      </c>
      <c r="G38" s="15" t="s">
        <v>139</v>
      </c>
      <c r="H38" s="15" t="s">
        <v>30</v>
      </c>
      <c r="I38" s="15">
        <v>2</v>
      </c>
      <c r="J38" s="15">
        <v>30</v>
      </c>
      <c r="K38" s="15" t="s">
        <v>31</v>
      </c>
      <c r="L38" s="15" t="s">
        <v>31</v>
      </c>
      <c r="M38" s="15" t="s">
        <v>32</v>
      </c>
      <c r="N38" s="15" t="s">
        <v>33</v>
      </c>
      <c r="O38" s="15" t="s">
        <v>34</v>
      </c>
      <c r="P38" s="26" t="s">
        <v>138</v>
      </c>
      <c r="Q38" s="42"/>
      <c r="R38" s="15" t="s">
        <v>43</v>
      </c>
      <c r="S38" s="30">
        <v>0.5</v>
      </c>
      <c r="T38" s="30">
        <v>0.5</v>
      </c>
      <c r="U38" s="30"/>
      <c r="V38" s="22" t="s">
        <v>135</v>
      </c>
      <c r="W38" s="31" t="s">
        <v>136</v>
      </c>
    </row>
    <row r="39" customFormat="1" ht="36" spans="1:23">
      <c r="A39" s="12">
        <f t="shared" si="0"/>
        <v>22</v>
      </c>
      <c r="B39" s="17" t="s">
        <v>131</v>
      </c>
      <c r="C39" s="14">
        <f t="shared" si="3"/>
        <v>1</v>
      </c>
      <c r="D39" s="17" t="s">
        <v>132</v>
      </c>
      <c r="E39" s="17" t="s">
        <v>28</v>
      </c>
      <c r="F39" s="14">
        <f>COUNTIFS(D$2:D39,D39,A$2:A39,A39)</f>
        <v>4</v>
      </c>
      <c r="G39" s="15" t="s">
        <v>140</v>
      </c>
      <c r="H39" s="15" t="s">
        <v>30</v>
      </c>
      <c r="I39" s="15">
        <v>1</v>
      </c>
      <c r="J39" s="15">
        <v>30</v>
      </c>
      <c r="K39" s="15" t="s">
        <v>31</v>
      </c>
      <c r="L39" s="15" t="s">
        <v>31</v>
      </c>
      <c r="M39" s="15" t="s">
        <v>32</v>
      </c>
      <c r="N39" s="15" t="s">
        <v>33</v>
      </c>
      <c r="O39" s="15" t="s">
        <v>34</v>
      </c>
      <c r="P39" s="26" t="s">
        <v>141</v>
      </c>
      <c r="Q39" s="42"/>
      <c r="R39" s="15" t="s">
        <v>43</v>
      </c>
      <c r="S39" s="30">
        <v>0.5</v>
      </c>
      <c r="T39" s="30">
        <v>0.5</v>
      </c>
      <c r="U39" s="30"/>
      <c r="V39" s="22" t="s">
        <v>135</v>
      </c>
      <c r="W39" s="31" t="s">
        <v>136</v>
      </c>
    </row>
    <row r="40" customFormat="1" ht="132" spans="1:23">
      <c r="A40" s="12">
        <f t="shared" ref="A40:A61" si="4">IF(B40=B39,A39,A39+1)</f>
        <v>22</v>
      </c>
      <c r="B40" s="17" t="s">
        <v>131</v>
      </c>
      <c r="C40" s="14">
        <f t="shared" si="3"/>
        <v>1</v>
      </c>
      <c r="D40" s="17" t="s">
        <v>132</v>
      </c>
      <c r="E40" s="17" t="s">
        <v>28</v>
      </c>
      <c r="F40" s="14">
        <f>COUNTIFS(D$2:D40,D40,A$2:A40,A40)</f>
        <v>5</v>
      </c>
      <c r="G40" s="21" t="s">
        <v>142</v>
      </c>
      <c r="H40" s="15" t="s">
        <v>30</v>
      </c>
      <c r="I40" s="15">
        <v>2</v>
      </c>
      <c r="J40" s="15">
        <v>30</v>
      </c>
      <c r="K40" s="15" t="s">
        <v>31</v>
      </c>
      <c r="L40" s="15" t="s">
        <v>31</v>
      </c>
      <c r="M40" s="15" t="s">
        <v>32</v>
      </c>
      <c r="N40" s="15" t="s">
        <v>33</v>
      </c>
      <c r="O40" s="15" t="s">
        <v>34</v>
      </c>
      <c r="P40" s="24" t="s">
        <v>143</v>
      </c>
      <c r="Q40" s="42"/>
      <c r="R40" s="15" t="s">
        <v>43</v>
      </c>
      <c r="S40" s="30">
        <v>0.5</v>
      </c>
      <c r="T40" s="30">
        <v>0.5</v>
      </c>
      <c r="U40" s="30"/>
      <c r="V40" s="22" t="s">
        <v>135</v>
      </c>
      <c r="W40" s="31" t="s">
        <v>136</v>
      </c>
    </row>
    <row r="41" customFormat="1" ht="84" spans="1:23">
      <c r="A41" s="12">
        <f t="shared" si="4"/>
        <v>22</v>
      </c>
      <c r="B41" s="17" t="s">
        <v>131</v>
      </c>
      <c r="C41" s="14">
        <f t="shared" si="3"/>
        <v>1</v>
      </c>
      <c r="D41" s="17" t="s">
        <v>132</v>
      </c>
      <c r="E41" s="17" t="s">
        <v>28</v>
      </c>
      <c r="F41" s="14">
        <f>COUNTIFS(D$2:D41,D41,A$2:A41,A41)</f>
        <v>6</v>
      </c>
      <c r="G41" s="21" t="s">
        <v>144</v>
      </c>
      <c r="H41" s="15" t="s">
        <v>30</v>
      </c>
      <c r="I41" s="15">
        <v>1</v>
      </c>
      <c r="J41" s="15">
        <v>30</v>
      </c>
      <c r="K41" s="15" t="s">
        <v>31</v>
      </c>
      <c r="L41" s="15" t="s">
        <v>31</v>
      </c>
      <c r="M41" s="15" t="s">
        <v>32</v>
      </c>
      <c r="N41" s="15" t="s">
        <v>33</v>
      </c>
      <c r="O41" s="15" t="s">
        <v>34</v>
      </c>
      <c r="P41" s="24" t="s">
        <v>145</v>
      </c>
      <c r="Q41" s="42"/>
      <c r="R41" s="15" t="s">
        <v>43</v>
      </c>
      <c r="S41" s="30">
        <v>0.5</v>
      </c>
      <c r="T41" s="30">
        <v>0.5</v>
      </c>
      <c r="U41" s="30"/>
      <c r="V41" s="22" t="s">
        <v>135</v>
      </c>
      <c r="W41" s="31" t="s">
        <v>136</v>
      </c>
    </row>
    <row r="42" customFormat="1" ht="24" spans="1:23">
      <c r="A42" s="12">
        <f t="shared" si="4"/>
        <v>22</v>
      </c>
      <c r="B42" s="17" t="s">
        <v>131</v>
      </c>
      <c r="C42" s="14">
        <f t="shared" si="3"/>
        <v>1</v>
      </c>
      <c r="D42" s="17" t="s">
        <v>132</v>
      </c>
      <c r="E42" s="17" t="s">
        <v>28</v>
      </c>
      <c r="F42" s="14">
        <f>COUNTIFS(D$2:D42,D42,A$2:A42,A42)</f>
        <v>7</v>
      </c>
      <c r="G42" s="22" t="s">
        <v>146</v>
      </c>
      <c r="H42" s="15" t="s">
        <v>30</v>
      </c>
      <c r="I42" s="15">
        <v>1</v>
      </c>
      <c r="J42" s="18">
        <v>30</v>
      </c>
      <c r="K42" s="18" t="s">
        <v>31</v>
      </c>
      <c r="L42" s="18" t="s">
        <v>31</v>
      </c>
      <c r="M42" s="18" t="s">
        <v>32</v>
      </c>
      <c r="N42" s="18" t="s">
        <v>33</v>
      </c>
      <c r="O42" s="18" t="s">
        <v>34</v>
      </c>
      <c r="P42" s="26" t="s">
        <v>103</v>
      </c>
      <c r="Q42" s="42"/>
      <c r="R42" s="15" t="s">
        <v>43</v>
      </c>
      <c r="S42" s="30">
        <v>0.5</v>
      </c>
      <c r="T42" s="30">
        <v>0.5</v>
      </c>
      <c r="U42" s="30"/>
      <c r="V42" s="22" t="s">
        <v>135</v>
      </c>
      <c r="W42" s="31" t="s">
        <v>136</v>
      </c>
    </row>
    <row r="43" customFormat="1" ht="24" spans="1:23">
      <c r="A43" s="12">
        <f t="shared" si="4"/>
        <v>22</v>
      </c>
      <c r="B43" s="17" t="s">
        <v>131</v>
      </c>
      <c r="C43" s="14">
        <f t="shared" si="3"/>
        <v>1</v>
      </c>
      <c r="D43" s="17" t="s">
        <v>132</v>
      </c>
      <c r="E43" s="17" t="s">
        <v>28</v>
      </c>
      <c r="F43" s="14">
        <f>COUNTIFS(D$2:D43,D43,A$2:A43,A43)</f>
        <v>8</v>
      </c>
      <c r="G43" s="22" t="s">
        <v>147</v>
      </c>
      <c r="H43" s="15" t="s">
        <v>30</v>
      </c>
      <c r="I43" s="15">
        <v>1</v>
      </c>
      <c r="J43" s="18">
        <v>30</v>
      </c>
      <c r="K43" s="18" t="s">
        <v>31</v>
      </c>
      <c r="L43" s="18" t="s">
        <v>31</v>
      </c>
      <c r="M43" s="18" t="s">
        <v>32</v>
      </c>
      <c r="N43" s="18" t="s">
        <v>40</v>
      </c>
      <c r="O43" s="18" t="s">
        <v>41</v>
      </c>
      <c r="P43" s="26" t="s">
        <v>97</v>
      </c>
      <c r="Q43" s="42"/>
      <c r="R43" s="15" t="s">
        <v>43</v>
      </c>
      <c r="S43" s="30">
        <v>0.5</v>
      </c>
      <c r="T43" s="30">
        <v>0.5</v>
      </c>
      <c r="U43" s="30"/>
      <c r="V43" s="22" t="s">
        <v>135</v>
      </c>
      <c r="W43" s="31" t="s">
        <v>136</v>
      </c>
    </row>
    <row r="44" customFormat="1" ht="48" spans="1:23">
      <c r="A44" s="12">
        <f t="shared" si="4"/>
        <v>22</v>
      </c>
      <c r="B44" s="17" t="s">
        <v>131</v>
      </c>
      <c r="C44" s="14">
        <f t="shared" si="3"/>
        <v>1</v>
      </c>
      <c r="D44" s="17" t="s">
        <v>132</v>
      </c>
      <c r="E44" s="17" t="s">
        <v>28</v>
      </c>
      <c r="F44" s="14">
        <f>COUNTIFS(D$2:D44,D44,A$2:A44,A44)</f>
        <v>9</v>
      </c>
      <c r="G44" s="22" t="s">
        <v>148</v>
      </c>
      <c r="H44" s="15" t="s">
        <v>30</v>
      </c>
      <c r="I44" s="15">
        <v>1</v>
      </c>
      <c r="J44" s="18">
        <v>30</v>
      </c>
      <c r="K44" s="18" t="s">
        <v>31</v>
      </c>
      <c r="L44" s="18" t="s">
        <v>31</v>
      </c>
      <c r="M44" s="18" t="s">
        <v>32</v>
      </c>
      <c r="N44" s="18" t="s">
        <v>33</v>
      </c>
      <c r="O44" s="18" t="s">
        <v>34</v>
      </c>
      <c r="P44" s="26" t="s">
        <v>149</v>
      </c>
      <c r="Q44" s="42"/>
      <c r="R44" s="15" t="s">
        <v>37</v>
      </c>
      <c r="S44" s="30">
        <v>0.5</v>
      </c>
      <c r="T44" s="30">
        <v>0.5</v>
      </c>
      <c r="U44" s="30"/>
      <c r="V44" s="22"/>
      <c r="W44" s="31" t="s">
        <v>136</v>
      </c>
    </row>
    <row r="45" customFormat="1" ht="48" spans="1:23">
      <c r="A45" s="12">
        <f t="shared" si="4"/>
        <v>22</v>
      </c>
      <c r="B45" s="17" t="s">
        <v>131</v>
      </c>
      <c r="C45" s="14">
        <f t="shared" si="3"/>
        <v>1</v>
      </c>
      <c r="D45" s="17" t="s">
        <v>132</v>
      </c>
      <c r="E45" s="17" t="s">
        <v>28</v>
      </c>
      <c r="F45" s="14">
        <f>COUNTIFS(D$2:D45,D45,A$2:A45,A45)</f>
        <v>10</v>
      </c>
      <c r="G45" s="22" t="s">
        <v>148</v>
      </c>
      <c r="H45" s="15" t="s">
        <v>30</v>
      </c>
      <c r="I45" s="15">
        <v>1</v>
      </c>
      <c r="J45" s="18">
        <v>30</v>
      </c>
      <c r="K45" s="18" t="s">
        <v>31</v>
      </c>
      <c r="L45" s="18" t="s">
        <v>31</v>
      </c>
      <c r="M45" s="18" t="s">
        <v>32</v>
      </c>
      <c r="N45" s="18" t="s">
        <v>33</v>
      </c>
      <c r="O45" s="18" t="s">
        <v>34</v>
      </c>
      <c r="P45" s="26" t="s">
        <v>149</v>
      </c>
      <c r="Q45" s="21" t="s">
        <v>150</v>
      </c>
      <c r="R45" s="15" t="s">
        <v>37</v>
      </c>
      <c r="S45" s="30">
        <v>0.5</v>
      </c>
      <c r="T45" s="30">
        <v>0.5</v>
      </c>
      <c r="U45" s="30"/>
      <c r="V45" s="22" t="s">
        <v>151</v>
      </c>
      <c r="W45" s="31" t="s">
        <v>136</v>
      </c>
    </row>
    <row r="46" customFormat="1" ht="24" spans="1:23">
      <c r="A46" s="12">
        <f t="shared" si="4"/>
        <v>22</v>
      </c>
      <c r="B46" s="17" t="s">
        <v>131</v>
      </c>
      <c r="C46" s="14">
        <f t="shared" si="3"/>
        <v>1</v>
      </c>
      <c r="D46" s="17" t="s">
        <v>132</v>
      </c>
      <c r="E46" s="17" t="s">
        <v>28</v>
      </c>
      <c r="F46" s="14">
        <f>COUNTIFS(D$2:D46,D46,A$2:A46,A46)</f>
        <v>11</v>
      </c>
      <c r="G46" s="22" t="s">
        <v>152</v>
      </c>
      <c r="H46" s="15" t="s">
        <v>30</v>
      </c>
      <c r="I46" s="15">
        <v>1</v>
      </c>
      <c r="J46" s="18">
        <v>30</v>
      </c>
      <c r="K46" s="18" t="s">
        <v>31</v>
      </c>
      <c r="L46" s="18" t="s">
        <v>31</v>
      </c>
      <c r="M46" s="18" t="s">
        <v>32</v>
      </c>
      <c r="N46" s="18" t="s">
        <v>33</v>
      </c>
      <c r="O46" s="18" t="s">
        <v>34</v>
      </c>
      <c r="P46" s="26" t="s">
        <v>66</v>
      </c>
      <c r="Q46" s="21"/>
      <c r="R46" s="15" t="s">
        <v>43</v>
      </c>
      <c r="S46" s="30">
        <v>0.5</v>
      </c>
      <c r="T46" s="30">
        <v>0.5</v>
      </c>
      <c r="U46" s="30"/>
      <c r="V46" s="22"/>
      <c r="W46" s="31" t="s">
        <v>136</v>
      </c>
    </row>
    <row r="47" customFormat="1" ht="48" spans="1:23">
      <c r="A47" s="12">
        <f t="shared" si="4"/>
        <v>22</v>
      </c>
      <c r="B47" s="17" t="s">
        <v>131</v>
      </c>
      <c r="C47" s="14">
        <f t="shared" si="3"/>
        <v>1</v>
      </c>
      <c r="D47" s="17" t="s">
        <v>132</v>
      </c>
      <c r="E47" s="17" t="s">
        <v>28</v>
      </c>
      <c r="F47" s="14">
        <f>COUNTIFS(D$2:D47,D47,A$2:A47,A47)</f>
        <v>12</v>
      </c>
      <c r="G47" s="22" t="s">
        <v>153</v>
      </c>
      <c r="H47" s="15" t="s">
        <v>30</v>
      </c>
      <c r="I47" s="15">
        <v>1</v>
      </c>
      <c r="J47" s="18">
        <v>30</v>
      </c>
      <c r="K47" s="18" t="s">
        <v>31</v>
      </c>
      <c r="L47" s="18" t="s">
        <v>31</v>
      </c>
      <c r="M47" s="18" t="s">
        <v>32</v>
      </c>
      <c r="N47" s="18" t="s">
        <v>33</v>
      </c>
      <c r="O47" s="18" t="s">
        <v>34</v>
      </c>
      <c r="P47" s="26" t="s">
        <v>154</v>
      </c>
      <c r="Q47" s="21"/>
      <c r="R47" s="15" t="s">
        <v>43</v>
      </c>
      <c r="S47" s="30">
        <v>0.5</v>
      </c>
      <c r="T47" s="30">
        <v>0.5</v>
      </c>
      <c r="U47" s="30"/>
      <c r="V47" s="22" t="s">
        <v>135</v>
      </c>
      <c r="W47" s="31" t="s">
        <v>136</v>
      </c>
    </row>
    <row r="48" customFormat="1" ht="60" spans="1:23">
      <c r="A48" s="12">
        <f t="shared" si="4"/>
        <v>22</v>
      </c>
      <c r="B48" s="17" t="s">
        <v>131</v>
      </c>
      <c r="C48" s="14">
        <f t="shared" si="3"/>
        <v>1</v>
      </c>
      <c r="D48" s="17" t="s">
        <v>132</v>
      </c>
      <c r="E48" s="17" t="s">
        <v>28</v>
      </c>
      <c r="F48" s="14">
        <f>COUNTIFS(D$2:D48,D48,A$2:A48,A48)</f>
        <v>13</v>
      </c>
      <c r="G48" s="22" t="s">
        <v>155</v>
      </c>
      <c r="H48" s="22" t="s">
        <v>88</v>
      </c>
      <c r="I48" s="15">
        <v>2</v>
      </c>
      <c r="J48" s="18">
        <v>30</v>
      </c>
      <c r="K48" s="18" t="s">
        <v>31</v>
      </c>
      <c r="L48" s="18" t="s">
        <v>31</v>
      </c>
      <c r="M48" s="18" t="s">
        <v>32</v>
      </c>
      <c r="N48" s="18" t="s">
        <v>33</v>
      </c>
      <c r="O48" s="18" t="s">
        <v>34</v>
      </c>
      <c r="P48" s="26" t="s">
        <v>156</v>
      </c>
      <c r="Q48" s="42"/>
      <c r="R48" s="15" t="s">
        <v>43</v>
      </c>
      <c r="S48" s="30">
        <v>0.5</v>
      </c>
      <c r="T48" s="30">
        <v>0.5</v>
      </c>
      <c r="U48" s="30"/>
      <c r="V48" s="22" t="s">
        <v>135</v>
      </c>
      <c r="W48" s="31" t="s">
        <v>136</v>
      </c>
    </row>
    <row r="49" customFormat="1" ht="24" spans="1:23">
      <c r="A49" s="12">
        <f t="shared" si="4"/>
        <v>22</v>
      </c>
      <c r="B49" s="17" t="s">
        <v>131</v>
      </c>
      <c r="C49" s="14">
        <f t="shared" si="3"/>
        <v>1</v>
      </c>
      <c r="D49" s="17" t="s">
        <v>132</v>
      </c>
      <c r="E49" s="17" t="s">
        <v>28</v>
      </c>
      <c r="F49" s="14">
        <f>COUNTIFS(D$2:D49,D49,A$2:A49,A49)</f>
        <v>14</v>
      </c>
      <c r="G49" s="22" t="s">
        <v>157</v>
      </c>
      <c r="H49" s="22" t="s">
        <v>88</v>
      </c>
      <c r="I49" s="15">
        <v>1</v>
      </c>
      <c r="J49" s="18">
        <v>30</v>
      </c>
      <c r="K49" s="18" t="s">
        <v>31</v>
      </c>
      <c r="L49" s="18" t="s">
        <v>31</v>
      </c>
      <c r="M49" s="18" t="s">
        <v>32</v>
      </c>
      <c r="N49" s="18" t="s">
        <v>33</v>
      </c>
      <c r="O49" s="18" t="s">
        <v>34</v>
      </c>
      <c r="P49" s="26" t="s">
        <v>158</v>
      </c>
      <c r="Q49" s="42"/>
      <c r="R49" s="15" t="s">
        <v>43</v>
      </c>
      <c r="S49" s="30">
        <v>0.5</v>
      </c>
      <c r="T49" s="30">
        <v>0.5</v>
      </c>
      <c r="U49" s="30"/>
      <c r="V49" s="22" t="s">
        <v>135</v>
      </c>
      <c r="W49" s="31" t="s">
        <v>136</v>
      </c>
    </row>
    <row r="50" customFormat="1" ht="36" spans="1:23">
      <c r="A50" s="12">
        <f t="shared" si="4"/>
        <v>22</v>
      </c>
      <c r="B50" s="17" t="s">
        <v>131</v>
      </c>
      <c r="C50" s="14">
        <f t="shared" si="3"/>
        <v>1</v>
      </c>
      <c r="D50" s="17" t="s">
        <v>132</v>
      </c>
      <c r="E50" s="17" t="s">
        <v>28</v>
      </c>
      <c r="F50" s="14">
        <f>COUNTIFS(D$2:D50,D50,A$2:A50,A50)</f>
        <v>15</v>
      </c>
      <c r="G50" s="22" t="s">
        <v>159</v>
      </c>
      <c r="H50" s="22" t="s">
        <v>88</v>
      </c>
      <c r="I50" s="15">
        <v>1</v>
      </c>
      <c r="J50" s="18">
        <v>30</v>
      </c>
      <c r="K50" s="18" t="s">
        <v>31</v>
      </c>
      <c r="L50" s="18" t="s">
        <v>31</v>
      </c>
      <c r="M50" s="18" t="s">
        <v>32</v>
      </c>
      <c r="N50" s="18" t="s">
        <v>33</v>
      </c>
      <c r="O50" s="18" t="s">
        <v>34</v>
      </c>
      <c r="P50" s="26" t="s">
        <v>160</v>
      </c>
      <c r="Q50" s="42"/>
      <c r="R50" s="15" t="s">
        <v>43</v>
      </c>
      <c r="S50" s="30">
        <v>0.5</v>
      </c>
      <c r="T50" s="30">
        <v>0.5</v>
      </c>
      <c r="U50" s="30"/>
      <c r="V50" s="22" t="s">
        <v>135</v>
      </c>
      <c r="W50" s="31" t="s">
        <v>136</v>
      </c>
    </row>
    <row r="51" ht="36" spans="1:23">
      <c r="A51" s="12">
        <f t="shared" si="4"/>
        <v>23</v>
      </c>
      <c r="B51" s="17" t="s">
        <v>161</v>
      </c>
      <c r="C51" s="14">
        <f t="shared" si="3"/>
        <v>1</v>
      </c>
      <c r="D51" s="17" t="s">
        <v>162</v>
      </c>
      <c r="E51" s="17" t="s">
        <v>28</v>
      </c>
      <c r="F51" s="14">
        <f>COUNTIFS(D$2:D51,D51,A$2:A51,A51)</f>
        <v>1</v>
      </c>
      <c r="G51" s="17" t="s">
        <v>163</v>
      </c>
      <c r="H51" s="17" t="s">
        <v>30</v>
      </c>
      <c r="I51" s="17">
        <v>1</v>
      </c>
      <c r="J51" s="17">
        <v>30</v>
      </c>
      <c r="K51" s="17" t="s">
        <v>31</v>
      </c>
      <c r="L51" s="17" t="s">
        <v>31</v>
      </c>
      <c r="M51" s="17" t="s">
        <v>32</v>
      </c>
      <c r="N51" s="17" t="s">
        <v>40</v>
      </c>
      <c r="O51" s="17" t="s">
        <v>41</v>
      </c>
      <c r="P51" s="17" t="s">
        <v>164</v>
      </c>
      <c r="Q51" s="18"/>
      <c r="R51" s="15" t="s">
        <v>43</v>
      </c>
      <c r="S51" s="30">
        <v>0.5</v>
      </c>
      <c r="T51" s="30">
        <v>0.5</v>
      </c>
      <c r="U51" s="17"/>
      <c r="V51" s="43"/>
      <c r="W51" s="31" t="s">
        <v>165</v>
      </c>
    </row>
    <row r="52" ht="108" spans="1:23">
      <c r="A52" s="12">
        <f t="shared" si="4"/>
        <v>23</v>
      </c>
      <c r="B52" s="17" t="s">
        <v>161</v>
      </c>
      <c r="C52" s="14">
        <f t="shared" si="3"/>
        <v>2</v>
      </c>
      <c r="D52" s="17" t="s">
        <v>166</v>
      </c>
      <c r="E52" s="17" t="s">
        <v>167</v>
      </c>
      <c r="F52" s="14">
        <f>COUNTIFS(D$2:D52,D52,A$2:A52,A52)</f>
        <v>1</v>
      </c>
      <c r="G52" s="17" t="s">
        <v>168</v>
      </c>
      <c r="H52" s="17" t="s">
        <v>30</v>
      </c>
      <c r="I52" s="17">
        <v>1</v>
      </c>
      <c r="J52" s="17">
        <v>35</v>
      </c>
      <c r="K52" s="17" t="s">
        <v>31</v>
      </c>
      <c r="L52" s="17" t="s">
        <v>31</v>
      </c>
      <c r="M52" s="17" t="s">
        <v>32</v>
      </c>
      <c r="N52" s="17" t="s">
        <v>40</v>
      </c>
      <c r="O52" s="17" t="s">
        <v>41</v>
      </c>
      <c r="P52" s="17" t="s">
        <v>169</v>
      </c>
      <c r="Q52" s="18"/>
      <c r="R52" s="15" t="s">
        <v>43</v>
      </c>
      <c r="S52" s="30">
        <v>0.5</v>
      </c>
      <c r="T52" s="30">
        <v>0.5</v>
      </c>
      <c r="U52" s="17"/>
      <c r="V52" s="18" t="s">
        <v>170</v>
      </c>
      <c r="W52" s="31" t="s">
        <v>165</v>
      </c>
    </row>
    <row r="53" s="1" customFormat="1" ht="60" spans="1:23">
      <c r="A53" s="12">
        <f t="shared" si="4"/>
        <v>23</v>
      </c>
      <c r="B53" s="17" t="s">
        <v>161</v>
      </c>
      <c r="C53" s="14">
        <f t="shared" si="3"/>
        <v>3</v>
      </c>
      <c r="D53" s="17" t="s">
        <v>171</v>
      </c>
      <c r="E53" s="17" t="s">
        <v>28</v>
      </c>
      <c r="F53" s="14">
        <f>COUNTIFS(D$2:D53,D53,A$2:A53,A53)</f>
        <v>1</v>
      </c>
      <c r="G53" s="18" t="s">
        <v>172</v>
      </c>
      <c r="H53" s="18" t="s">
        <v>30</v>
      </c>
      <c r="I53" s="18">
        <v>1</v>
      </c>
      <c r="J53" s="18">
        <v>30</v>
      </c>
      <c r="K53" s="18" t="s">
        <v>31</v>
      </c>
      <c r="L53" s="18" t="s">
        <v>31</v>
      </c>
      <c r="M53" s="18" t="s">
        <v>32</v>
      </c>
      <c r="N53" s="18" t="s">
        <v>33</v>
      </c>
      <c r="O53" s="18" t="s">
        <v>34</v>
      </c>
      <c r="P53" s="15" t="s">
        <v>164</v>
      </c>
      <c r="Q53" s="18"/>
      <c r="R53" s="15" t="s">
        <v>43</v>
      </c>
      <c r="S53" s="30">
        <v>0.5</v>
      </c>
      <c r="T53" s="30">
        <v>0.5</v>
      </c>
      <c r="U53" s="17"/>
      <c r="V53" s="24" t="s">
        <v>173</v>
      </c>
      <c r="W53" s="31" t="s">
        <v>165</v>
      </c>
    </row>
    <row r="54" s="1" customFormat="1" ht="84" spans="1:23">
      <c r="A54" s="12">
        <f t="shared" si="4"/>
        <v>23</v>
      </c>
      <c r="B54" s="17" t="s">
        <v>161</v>
      </c>
      <c r="C54" s="14">
        <f t="shared" si="3"/>
        <v>4</v>
      </c>
      <c r="D54" s="17" t="s">
        <v>174</v>
      </c>
      <c r="E54" s="17" t="s">
        <v>28</v>
      </c>
      <c r="F54" s="14">
        <f>COUNTIFS(D$2:D54,D54,A$2:A54,A54)</f>
        <v>1</v>
      </c>
      <c r="G54" s="18" t="s">
        <v>175</v>
      </c>
      <c r="H54" s="18" t="s">
        <v>30</v>
      </c>
      <c r="I54" s="18">
        <v>1</v>
      </c>
      <c r="J54" s="18">
        <v>35</v>
      </c>
      <c r="K54" s="18" t="s">
        <v>31</v>
      </c>
      <c r="L54" s="18" t="s">
        <v>31</v>
      </c>
      <c r="M54" s="18" t="s">
        <v>32</v>
      </c>
      <c r="N54" s="18" t="s">
        <v>40</v>
      </c>
      <c r="O54" s="18" t="s">
        <v>41</v>
      </c>
      <c r="P54" s="15" t="s">
        <v>176</v>
      </c>
      <c r="Q54" s="18"/>
      <c r="R54" s="15" t="s">
        <v>43</v>
      </c>
      <c r="S54" s="30">
        <v>0.5</v>
      </c>
      <c r="T54" s="30">
        <v>0.5</v>
      </c>
      <c r="U54" s="17"/>
      <c r="V54" s="24" t="s">
        <v>177</v>
      </c>
      <c r="W54" s="31" t="s">
        <v>165</v>
      </c>
    </row>
    <row r="55" s="1" customFormat="1" ht="84" spans="1:23">
      <c r="A55" s="12">
        <f t="shared" si="4"/>
        <v>23</v>
      </c>
      <c r="B55" s="17" t="s">
        <v>161</v>
      </c>
      <c r="C55" s="14">
        <f t="shared" si="3"/>
        <v>4</v>
      </c>
      <c r="D55" s="17" t="s">
        <v>174</v>
      </c>
      <c r="E55" s="17" t="s">
        <v>28</v>
      </c>
      <c r="F55" s="14">
        <f>COUNTIFS(D$2:D55,D55,A$2:A55,A55)</f>
        <v>2</v>
      </c>
      <c r="G55" s="18" t="s">
        <v>168</v>
      </c>
      <c r="H55" s="18" t="s">
        <v>30</v>
      </c>
      <c r="I55" s="18">
        <v>1</v>
      </c>
      <c r="J55" s="18">
        <v>35</v>
      </c>
      <c r="K55" s="18" t="s">
        <v>31</v>
      </c>
      <c r="L55" s="18" t="s">
        <v>31</v>
      </c>
      <c r="M55" s="18" t="s">
        <v>32</v>
      </c>
      <c r="N55" s="18" t="s">
        <v>40</v>
      </c>
      <c r="O55" s="18" t="s">
        <v>41</v>
      </c>
      <c r="P55" s="15" t="s">
        <v>178</v>
      </c>
      <c r="Q55" s="18"/>
      <c r="R55" s="15" t="s">
        <v>43</v>
      </c>
      <c r="S55" s="30">
        <v>0.5</v>
      </c>
      <c r="T55" s="30">
        <v>0.5</v>
      </c>
      <c r="U55" s="17"/>
      <c r="V55" s="24" t="s">
        <v>177</v>
      </c>
      <c r="W55" s="31" t="s">
        <v>165</v>
      </c>
    </row>
    <row r="56" s="1" customFormat="1" ht="144" spans="1:23">
      <c r="A56" s="12">
        <f t="shared" si="4"/>
        <v>23</v>
      </c>
      <c r="B56" s="17" t="s">
        <v>161</v>
      </c>
      <c r="C56" s="14">
        <f t="shared" si="3"/>
        <v>4</v>
      </c>
      <c r="D56" s="17" t="s">
        <v>174</v>
      </c>
      <c r="E56" s="17" t="s">
        <v>28</v>
      </c>
      <c r="F56" s="14">
        <f>COUNTIFS(D$2:D56,D56,A$2:A56,A56)</f>
        <v>3</v>
      </c>
      <c r="G56" s="18" t="s">
        <v>179</v>
      </c>
      <c r="H56" s="18" t="s">
        <v>30</v>
      </c>
      <c r="I56" s="18">
        <v>1</v>
      </c>
      <c r="J56" s="18">
        <v>35</v>
      </c>
      <c r="K56" s="18" t="s">
        <v>31</v>
      </c>
      <c r="L56" s="18" t="s">
        <v>31</v>
      </c>
      <c r="M56" s="18" t="s">
        <v>32</v>
      </c>
      <c r="N56" s="18" t="s">
        <v>40</v>
      </c>
      <c r="O56" s="18" t="s">
        <v>41</v>
      </c>
      <c r="P56" s="15" t="s">
        <v>180</v>
      </c>
      <c r="Q56" s="18"/>
      <c r="R56" s="15" t="s">
        <v>43</v>
      </c>
      <c r="S56" s="30">
        <v>0.5</v>
      </c>
      <c r="T56" s="30">
        <v>0.5</v>
      </c>
      <c r="U56" s="30"/>
      <c r="V56" s="24" t="s">
        <v>181</v>
      </c>
      <c r="W56" s="31" t="s">
        <v>165</v>
      </c>
    </row>
    <row r="57" ht="108" spans="1:23">
      <c r="A57" s="12">
        <f t="shared" si="4"/>
        <v>23</v>
      </c>
      <c r="B57" s="17" t="s">
        <v>161</v>
      </c>
      <c r="C57" s="14">
        <f t="shared" si="3"/>
        <v>4</v>
      </c>
      <c r="D57" s="17" t="s">
        <v>174</v>
      </c>
      <c r="E57" s="17" t="s">
        <v>28</v>
      </c>
      <c r="F57" s="14">
        <f>COUNTIFS(D$2:D57,D57,A$2:A57,A57)</f>
        <v>4</v>
      </c>
      <c r="G57" s="18" t="s">
        <v>182</v>
      </c>
      <c r="H57" s="18" t="s">
        <v>30</v>
      </c>
      <c r="I57" s="18">
        <v>1</v>
      </c>
      <c r="J57" s="18">
        <v>35</v>
      </c>
      <c r="K57" s="18" t="s">
        <v>31</v>
      </c>
      <c r="L57" s="18" t="s">
        <v>31</v>
      </c>
      <c r="M57" s="18" t="s">
        <v>32</v>
      </c>
      <c r="N57" s="18" t="s">
        <v>40</v>
      </c>
      <c r="O57" s="18" t="s">
        <v>41</v>
      </c>
      <c r="P57" s="23" t="s">
        <v>183</v>
      </c>
      <c r="Q57" s="44"/>
      <c r="R57" s="15" t="s">
        <v>43</v>
      </c>
      <c r="S57" s="30">
        <v>0.5</v>
      </c>
      <c r="T57" s="30">
        <v>0.5</v>
      </c>
      <c r="U57" s="30"/>
      <c r="V57" s="24" t="s">
        <v>184</v>
      </c>
      <c r="W57" s="31" t="s">
        <v>165</v>
      </c>
    </row>
    <row r="58" ht="48" spans="1:23">
      <c r="A58" s="12">
        <f t="shared" si="4"/>
        <v>24</v>
      </c>
      <c r="B58" s="17" t="s">
        <v>185</v>
      </c>
      <c r="C58" s="14">
        <f t="shared" si="3"/>
        <v>1</v>
      </c>
      <c r="D58" s="17" t="s">
        <v>186</v>
      </c>
      <c r="E58" s="17" t="s">
        <v>49</v>
      </c>
      <c r="F58" s="14">
        <f>COUNTIFS(D$2:D58,D58,A$2:A58,A58)</f>
        <v>1</v>
      </c>
      <c r="G58" s="18" t="s">
        <v>187</v>
      </c>
      <c r="H58" s="18" t="s">
        <v>188</v>
      </c>
      <c r="I58" s="18">
        <v>2</v>
      </c>
      <c r="J58" s="18">
        <v>35</v>
      </c>
      <c r="K58" s="27" t="s">
        <v>65</v>
      </c>
      <c r="L58" s="18" t="s">
        <v>31</v>
      </c>
      <c r="M58" s="18" t="s">
        <v>31</v>
      </c>
      <c r="N58" s="18" t="s">
        <v>33</v>
      </c>
      <c r="O58" s="18" t="s">
        <v>34</v>
      </c>
      <c r="P58" s="15" t="s">
        <v>189</v>
      </c>
      <c r="Q58" s="18"/>
      <c r="R58" s="15" t="s">
        <v>37</v>
      </c>
      <c r="S58" s="30">
        <v>1</v>
      </c>
      <c r="T58" s="30"/>
      <c r="U58" s="17"/>
      <c r="V58" s="24"/>
      <c r="W58" s="31" t="s">
        <v>190</v>
      </c>
    </row>
    <row r="59" ht="48" spans="1:23">
      <c r="A59" s="12">
        <f t="shared" si="4"/>
        <v>24</v>
      </c>
      <c r="B59" s="17" t="s">
        <v>185</v>
      </c>
      <c r="C59" s="14">
        <f t="shared" si="3"/>
        <v>1</v>
      </c>
      <c r="D59" s="17" t="s">
        <v>186</v>
      </c>
      <c r="E59" s="17" t="s">
        <v>49</v>
      </c>
      <c r="F59" s="14">
        <f>COUNTIFS(D$2:D59,D59,A$2:A59,A59)</f>
        <v>2</v>
      </c>
      <c r="G59" s="18" t="s">
        <v>187</v>
      </c>
      <c r="H59" s="18" t="s">
        <v>188</v>
      </c>
      <c r="I59" s="18">
        <v>2</v>
      </c>
      <c r="J59" s="18">
        <v>35</v>
      </c>
      <c r="K59" s="27" t="s">
        <v>68</v>
      </c>
      <c r="L59" s="18" t="s">
        <v>31</v>
      </c>
      <c r="M59" s="18" t="s">
        <v>31</v>
      </c>
      <c r="N59" s="18" t="s">
        <v>33</v>
      </c>
      <c r="O59" s="18" t="s">
        <v>34</v>
      </c>
      <c r="P59" s="15" t="s">
        <v>189</v>
      </c>
      <c r="Q59" s="18"/>
      <c r="R59" s="15" t="s">
        <v>37</v>
      </c>
      <c r="S59" s="30">
        <v>1</v>
      </c>
      <c r="T59" s="30"/>
      <c r="U59" s="17"/>
      <c r="V59" s="24"/>
      <c r="W59" s="31" t="s">
        <v>190</v>
      </c>
    </row>
    <row r="60" s="1" customFormat="1" ht="48" spans="1:23">
      <c r="A60" s="12">
        <f t="shared" si="4"/>
        <v>24</v>
      </c>
      <c r="B60" s="17" t="s">
        <v>185</v>
      </c>
      <c r="C60" s="14">
        <f t="shared" si="3"/>
        <v>2</v>
      </c>
      <c r="D60" s="17" t="s">
        <v>191</v>
      </c>
      <c r="E60" s="17" t="s">
        <v>49</v>
      </c>
      <c r="F60" s="14">
        <f>COUNTIFS(D$2:D60,D60,A$2:A60,A60)</f>
        <v>1</v>
      </c>
      <c r="G60" s="17" t="s">
        <v>192</v>
      </c>
      <c r="H60" s="17" t="s">
        <v>96</v>
      </c>
      <c r="I60" s="17">
        <v>1</v>
      </c>
      <c r="J60" s="17">
        <v>35</v>
      </c>
      <c r="K60" s="17" t="s">
        <v>65</v>
      </c>
      <c r="L60" s="17" t="s">
        <v>31</v>
      </c>
      <c r="M60" s="17" t="s">
        <v>32</v>
      </c>
      <c r="N60" s="17" t="s">
        <v>33</v>
      </c>
      <c r="O60" s="17" t="s">
        <v>34</v>
      </c>
      <c r="P60" s="17" t="s">
        <v>35</v>
      </c>
      <c r="Q60" s="17" t="s">
        <v>193</v>
      </c>
      <c r="R60" s="17" t="s">
        <v>37</v>
      </c>
      <c r="S60" s="30">
        <v>1</v>
      </c>
      <c r="T60" s="30"/>
      <c r="U60" s="30"/>
      <c r="V60" s="17" t="s">
        <v>194</v>
      </c>
      <c r="W60" s="33" t="s">
        <v>195</v>
      </c>
    </row>
    <row r="61" s="1" customFormat="1" ht="96" spans="1:23">
      <c r="A61" s="12">
        <f t="shared" si="4"/>
        <v>24</v>
      </c>
      <c r="B61" s="15" t="s">
        <v>185</v>
      </c>
      <c r="C61" s="14">
        <f t="shared" si="3"/>
        <v>3</v>
      </c>
      <c r="D61" s="17" t="s">
        <v>196</v>
      </c>
      <c r="E61" s="17" t="s">
        <v>49</v>
      </c>
      <c r="F61" s="14">
        <f>COUNTIFS(D$2:D61,D61,A$2:A61,A61)</f>
        <v>1</v>
      </c>
      <c r="G61" s="17" t="s">
        <v>197</v>
      </c>
      <c r="H61" s="17" t="s">
        <v>30</v>
      </c>
      <c r="I61" s="17">
        <v>1</v>
      </c>
      <c r="J61" s="17">
        <v>30</v>
      </c>
      <c r="K61" s="17" t="s">
        <v>31</v>
      </c>
      <c r="L61" s="17" t="s">
        <v>31</v>
      </c>
      <c r="M61" s="18" t="s">
        <v>32</v>
      </c>
      <c r="N61" s="17" t="s">
        <v>33</v>
      </c>
      <c r="O61" s="17" t="s">
        <v>34</v>
      </c>
      <c r="P61" s="17" t="s">
        <v>198</v>
      </c>
      <c r="Q61" s="15"/>
      <c r="R61" s="15" t="s">
        <v>37</v>
      </c>
      <c r="S61" s="30">
        <v>0.6</v>
      </c>
      <c r="T61" s="30">
        <v>0.4</v>
      </c>
      <c r="U61" s="17"/>
      <c r="V61" s="17" t="s">
        <v>199</v>
      </c>
      <c r="W61" s="33" t="s">
        <v>200</v>
      </c>
    </row>
  </sheetData>
  <sheetProtection password="D968" sheet="1" objects="1"/>
  <mergeCells count="15">
    <mergeCell ref="A1:W1"/>
    <mergeCell ref="J2:Q2"/>
    <mergeCell ref="S2:U2"/>
    <mergeCell ref="A2:A3"/>
    <mergeCell ref="B2:B3"/>
    <mergeCell ref="C2:C3"/>
    <mergeCell ref="D2:D3"/>
    <mergeCell ref="E2:E3"/>
    <mergeCell ref="F2:F3"/>
    <mergeCell ref="G2:G3"/>
    <mergeCell ref="H2:H3"/>
    <mergeCell ref="I2:I3"/>
    <mergeCell ref="R2:R3"/>
    <mergeCell ref="V2:V3"/>
    <mergeCell ref="W2:W3"/>
  </mergeCells>
  <pageMargins left="0.160416666666667" right="0.160416666666667" top="0.409027777777778" bottom="0.409027777777778"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2019-03-16T03:33:00Z</dcterms:created>
  <dcterms:modified xsi:type="dcterms:W3CDTF">2019-04-16T09:41:59Z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2052-11.1.0.8567</vt:lpwstr>
  </property>
  <property fmtid="{D5CDD505-2E9C-101B-9397-08002B2CF9AE}" pid="3" name="KSORubyTemplateID" linkTarget="0">
    <vt:lpwstr>20</vt:lpwstr>
  </property>
</Properties>
</file>